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Purchasing Contracts, Leases, MOUs, and RFPs\RFPs\Meters\"/>
    </mc:Choice>
  </mc:AlternateContent>
  <bookViews>
    <workbookView xWindow="0" yWindow="0" windowWidth="23040" windowHeight="10125" activeTab="1"/>
  </bookViews>
  <sheets>
    <sheet name="Initial Evaluation" sheetId="6" r:id="rId1"/>
    <sheet name=" Technical Requirements Eval." sheetId="5" r:id="rId2"/>
  </sheets>
  <definedNames>
    <definedName name="_xlnm.Print_Area" localSheetId="1">' Technical Requirements Eval.'!$A$1:$O$74</definedName>
    <definedName name="_xlnm.Print_Area" localSheetId="0">'Initial Evaluation'!$A$1:$Q$22</definedName>
    <definedName name="_xlnm.Print_Titles" localSheetId="1">' Technical Requirements Eval.'!$1:$2</definedName>
    <definedName name="_xlnm.Print_Titles" localSheetId="0">'Initial Evaluation'!$3:$3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4" i="5" l="1"/>
  <c r="M74" i="5"/>
  <c r="N74" i="5"/>
  <c r="K74" i="5"/>
  <c r="L72" i="5" l="1"/>
  <c r="M72" i="5"/>
  <c r="N72" i="5"/>
  <c r="K72" i="5"/>
  <c r="L59" i="5"/>
  <c r="M59" i="5"/>
  <c r="N59" i="5"/>
  <c r="K59" i="5"/>
  <c r="O69" i="5"/>
  <c r="O66" i="5"/>
  <c r="O64" i="5"/>
  <c r="O61" i="5"/>
  <c r="L57" i="5"/>
  <c r="M57" i="5"/>
  <c r="N57" i="5"/>
  <c r="O57" i="5"/>
  <c r="K57" i="5"/>
  <c r="L50" i="5"/>
  <c r="M50" i="5"/>
  <c r="N50" i="5"/>
  <c r="O50" i="5"/>
  <c r="K50" i="5"/>
  <c r="L30" i="5"/>
  <c r="M30" i="5"/>
  <c r="N30" i="5"/>
  <c r="K30" i="5"/>
  <c r="L20" i="5"/>
  <c r="M20" i="5"/>
  <c r="N20" i="5"/>
  <c r="K20" i="5"/>
  <c r="L13" i="5"/>
  <c r="M13" i="5"/>
  <c r="N13" i="5"/>
  <c r="K13" i="5"/>
  <c r="O54" i="5" l="1"/>
  <c r="O55" i="5"/>
  <c r="O56" i="5"/>
  <c r="O53" i="5"/>
  <c r="O37" i="5"/>
  <c r="O38" i="5"/>
  <c r="O39" i="5"/>
  <c r="O40" i="5"/>
  <c r="O41" i="5"/>
  <c r="O42" i="5"/>
  <c r="O43" i="5"/>
  <c r="O44" i="5"/>
  <c r="O45" i="5"/>
  <c r="O46" i="5"/>
  <c r="O47" i="5"/>
  <c r="O48" i="5"/>
  <c r="O49" i="5"/>
  <c r="O36" i="5"/>
  <c r="O24" i="5"/>
  <c r="O25" i="5"/>
  <c r="O26" i="5"/>
  <c r="O27" i="5"/>
  <c r="O28" i="5"/>
  <c r="O29" i="5"/>
  <c r="O23" i="5"/>
  <c r="O17" i="5"/>
  <c r="O18" i="5"/>
  <c r="O19" i="5"/>
  <c r="O16" i="5"/>
  <c r="O7" i="5"/>
  <c r="O8" i="5"/>
  <c r="O9" i="5"/>
  <c r="O10" i="5"/>
  <c r="O11" i="5"/>
  <c r="O12" i="5"/>
  <c r="O6" i="5"/>
  <c r="O13" i="5" l="1"/>
  <c r="O20" i="5"/>
  <c r="O30" i="5"/>
  <c r="D18" i="6"/>
  <c r="O59" i="5" l="1"/>
  <c r="O72" i="5" s="1"/>
  <c r="O74" i="5" s="1"/>
</calcChain>
</file>

<file path=xl/sharedStrings.xml><?xml version="1.0" encoding="utf-8"?>
<sst xmlns="http://schemas.openxmlformats.org/spreadsheetml/2006/main" count="175" uniqueCount="119">
  <si>
    <t>COMPLY</t>
  </si>
  <si>
    <t>ALTERNATE</t>
  </si>
  <si>
    <t>EXCEPTION</t>
  </si>
  <si>
    <t>EXPLANATION</t>
  </si>
  <si>
    <t>A.</t>
  </si>
  <si>
    <t>§ </t>
  </si>
  <si>
    <t>•</t>
  </si>
  <si>
    <t>Automated reading of all meters at least once per day and storage of those readings, with preference being given to systems that read water meters that provide hourly usage data (but report their readings only once per day).</t>
  </si>
  <si>
    <t>Leak Detection, including sending texts, emails, or “robo-calling” customers with possible leaks as a feature in the Head End.</t>
  </si>
  <si>
    <t>Systems with modules that fit NICOR connector ports on water meters with low rates of failure due to water ingress or other factors.</t>
  </si>
  <si>
    <t>Systems with modules that last at least 10 years.</t>
  </si>
  <si>
    <t>Initially, system to be remotely hosted with backup servers to be located in at least one other location geographically distant from the primary server by at least five hundred miles.</t>
  </si>
  <si>
    <t>24/7 service if the system should require emergency support.  These not-to-exceed costs for these services should be plainly stated, along with escalation due inflation, etc. for a period of ten years.</t>
  </si>
  <si>
    <t>System to have minimum of AES 128-bit encryption.</t>
  </si>
  <si>
    <t>Bidder will provide information on configuring authentication/authorization/logging and encryption on all components.</t>
  </si>
  <si>
    <t xml:space="preserve">Does the system have a host intrusion detection system to perform a variety of integrity checks to detect attempted unauthorized access? </t>
  </si>
  <si>
    <t>Bidder will list all IEEE and ANSI Standards that the components satisfy compliance.</t>
  </si>
  <si>
    <t xml:space="preserve">A system with administrative ability to grant access to certain portions of the AMI /MDMS system to certain users and change access as necessary. </t>
  </si>
  <si>
    <t xml:space="preserve">The System shall show and retain a minimum of 3 years of hourly usage history for all utility accounts. </t>
  </si>
  <si>
    <t xml:space="preserve">System shall provide standard reporting for meter exceptions, meter reads, meter events, communications, exceptional consumption, and continuous consumption.  </t>
  </si>
  <si>
    <t xml:space="preserve">System shall have the ability to view raw, processed, and validated data.  </t>
  </si>
  <si>
    <t xml:space="preserve">System shall be able to maintain up to 36-month history of meter data. </t>
  </si>
  <si>
    <t xml:space="preserve">System shall display electric and water meter data in a Graphical User Interface (GUI), in tables, and via database ties.  </t>
  </si>
  <si>
    <t xml:space="preserve">System shall have the ability to manually insert raw register read or perform validation for a given meter.  </t>
  </si>
  <si>
    <t xml:space="preserve">System shall provide an instant “snapshot” of the entire utility system.  </t>
  </si>
  <si>
    <t xml:space="preserve">System shall have the ability to remotely disconnect/reconnect meters with remote connect/disconnect functionality. SaaS data shall be secured in Tier IV SSAE 16 certified data centers.  </t>
  </si>
  <si>
    <t xml:space="preserve">SaaS data shall be stored securely in more than one datacenter. </t>
  </si>
  <si>
    <t>SaaS data files shall have scheduled backups and be properly stored in a secure location.</t>
  </si>
  <si>
    <t>Bidder to state all third-party items necessary to implement, operate, and maintain this system and estimate costs for these on a one time and ongoing bases.</t>
  </si>
  <si>
    <t>B.</t>
  </si>
  <si>
    <t>C.</t>
  </si>
  <si>
    <t>D.</t>
  </si>
  <si>
    <t>E.</t>
  </si>
  <si>
    <t xml:space="preserve">Experience/Qualifications/Support/References of Bidder                                                                                                                                          </t>
  </si>
  <si>
    <t>Connecting collection devices to a head end system</t>
  </si>
  <si>
    <t>Connecting to the ESRI Based GIS system</t>
  </si>
  <si>
    <t>System Software package shall be hosted by the Prospective Bidder on server hardware at a remote secure data center (SaaS), managed by the Prospective Bidder,  and be available via the Owner’s internet connected network for an unlimited number of users.</t>
  </si>
  <si>
    <t>G.</t>
  </si>
  <si>
    <r>
      <t xml:space="preserve">Schedule and ability to work with other Bidder Costs, including future expansion of the system                                                       </t>
    </r>
    <r>
      <rPr>
        <b/>
        <sz val="10"/>
        <color rgb="FFFF0000"/>
        <rFont val="Calibri "/>
      </rPr>
      <t xml:space="preserve">      </t>
    </r>
  </si>
  <si>
    <t xml:space="preserve">Bidder will provide ongoing technical support at least during the hours of 8 AM EST through 5 PM EST and have emergency support available for all other hours,including nights, weekends, and holidays. </t>
  </si>
  <si>
    <t xml:space="preserve">Bidder’s Project Manager shall be “PMP” certified. </t>
  </si>
  <si>
    <t>H.</t>
  </si>
  <si>
    <t>Bidder shall list all “Critical Features” that the Bidder does not support</t>
  </si>
  <si>
    <t xml:space="preserve">Bidder shall list all known “Critical Flaws” within the system. </t>
  </si>
  <si>
    <t xml:space="preserve">Misinformation discovered during the exploratory phase of the Bidder’s system or during the process of interviewing references submitted by the Bidder, will be evaluated accordingly.  For example, this could be information uncovered like the “system does not perform as Bidder first presented”, or “certain equipment may not meet industry standards” and various other reasons, etc.  </t>
  </si>
  <si>
    <t>yes/no</t>
  </si>
  <si>
    <t>Points</t>
  </si>
  <si>
    <t xml:space="preserve"> </t>
  </si>
  <si>
    <t>Bidder shall list standard levels of warranty and those which require additional cost</t>
  </si>
  <si>
    <t>Bidder shall list standard levels of training and those which require additional cost</t>
  </si>
  <si>
    <t>% of
Total Score</t>
  </si>
  <si>
    <t>§
 </t>
  </si>
  <si>
    <r>
      <t xml:space="preserve">System’s head end to meet the latest standards of </t>
    </r>
    <r>
      <rPr>
        <b/>
        <sz val="9.5"/>
        <color rgb="FF222222"/>
        <rFont val="Calibri"/>
        <family val="2"/>
        <scheme val="minor"/>
      </rPr>
      <t>The Federal Information Processing Standard (FIPS) Publication 140-2, (FIPS PUB 140-2),</t>
    </r>
    <r>
      <rPr>
        <b/>
        <sz val="9.5"/>
        <color theme="1"/>
        <rFont val="Calibri"/>
        <family val="2"/>
        <scheme val="minor"/>
      </rPr>
      <t xml:space="preserve"> cyber-security protocol.  SAAS servers to undergo annual penetration testing. Bidder will describe the physical and cyber security features used to protect any intelligent electronic devices (meters, collectors, etc.) from typical threats. Bidder will provide an overview of cyber security provisions end-to-end. Bidder will describe how system upgrades and software patches are administered to minimize security risks. </t>
    </r>
  </si>
  <si>
    <t>§</t>
  </si>
  <si>
    <t xml:space="preserve">§
</t>
  </si>
  <si>
    <t xml:space="preserve">
§</t>
  </si>
  <si>
    <t xml:space="preserve">
§
</t>
  </si>
  <si>
    <t xml:space="preserve">§
</t>
  </si>
  <si>
    <t xml:space="preserve">C.
</t>
  </si>
  <si>
    <t xml:space="preserve">D.
</t>
  </si>
  <si>
    <t xml:space="preserve">E.
</t>
  </si>
  <si>
    <t xml:space="preserve">F.
</t>
  </si>
  <si>
    <t xml:space="preserve">I.
</t>
  </si>
  <si>
    <t xml:space="preserve">J.
</t>
  </si>
  <si>
    <t xml:space="preserve">SaaS data is the property of BGJWSC and shall not be copied, shared, or sold by the Bidder.  </t>
  </si>
  <si>
    <t xml:space="preserve">System shall identify and present problematic data to operators for resolution before it reaches the BGJWSC’s billing system.  </t>
  </si>
  <si>
    <t>System shall promptly notify the BGJWSC of any unauthorized access of BGJWSC data. SaaS database shall be fully retrievable by the BGJWSC.</t>
  </si>
  <si>
    <t>System must be overall user-friendly and easy to learn to use relative to other offerings.  Preference will be given to a system that includes a Meter Data Management System or due to its simpliBGJWSC, requires no third-party Meter Data Management System.  This (as well as other aspects listed in other areas) will be fully evaluated by BGJWSC employees in an AMI/MDMS Pilot Project in addition to pre-selection due diligence.</t>
  </si>
  <si>
    <t>Implementation of this system must be done on a “live” basis as the BGJWSC presently has two billing read periods per month.</t>
  </si>
  <si>
    <t>Field collection devices should use a cellular based communication system backhaul with pricing for such a system to be included in the proposal (including third party costs for such services and hardware) but be able to accommodate potential ties to the BGJWSC’s fiber network via TCPIP or other networking protocols.</t>
  </si>
  <si>
    <t>The financial stability of the Bidders company is very important to the BGJWSC.
Any information that the Bidder is willing to share with the BGJWSC will be evaluated accordingly</t>
  </si>
  <si>
    <t xml:space="preserve">Bidder shall list all “Unique Features” inherent to the Bidder’s system not available in other systems and that may be advantageous to the BGJWSC. </t>
  </si>
  <si>
    <t xml:space="preserve">The BGJWSC’s goal is to purchase a system which will allow for a maximum of a 10 year payback.  Should this not be achievable then the Bidder will describe in detail what they believe the payback for the BGJWSC will be. </t>
  </si>
  <si>
    <t>BGJWSC
Advanced Metering Infrastructure RFP Initial Evaluation</t>
  </si>
  <si>
    <t xml:space="preserve">K.
</t>
  </si>
  <si>
    <t xml:space="preserve">L.
</t>
  </si>
  <si>
    <t xml:space="preserve">M.
</t>
  </si>
  <si>
    <t>N.</t>
  </si>
  <si>
    <t>Bidder will provide project management support for implementation of the Pilot and Phased-In Implementation Projects and incorporate these costs into the proposal.</t>
  </si>
  <si>
    <t xml:space="preserve">Bidder will provide technical support during the Pilot and the Phased-In Projects for all aspects of the project, including but not limited to: </t>
  </si>
  <si>
    <t>Field network data collector issues</t>
  </si>
  <si>
    <t>Connecting to the Harris ERP Innoprise CIS billing system</t>
  </si>
  <si>
    <t>Bidder must have a reputation for significant customer service during Pilot and Phased-In Projects, and operation and maintenance of projects</t>
  </si>
  <si>
    <t>AMI Bidder Initial Evaluation for: ____________________________________________________</t>
  </si>
  <si>
    <t>Technical Requirements Evaluation for: _________________________________________________</t>
  </si>
  <si>
    <t>Overall
Average</t>
  </si>
  <si>
    <t>Total (Maximum Score of 100 points)</t>
  </si>
  <si>
    <t>0-10</t>
  </si>
  <si>
    <t>Systems with water meters and modules that can work after being regularly submerged.</t>
  </si>
  <si>
    <t>Systems that flag water meter tampering.</t>
  </si>
  <si>
    <t>Bidder to demonstrate alternatives to using meter mesh network communication, including “drive by”, cellular or other means.  Note that the BGJWSC plans to replace all water meter lids with heavy duty, traffic rated, and polymer composite lids with magnetic strips and 1 7/8” transmitter hole to enable better communication.</t>
  </si>
  <si>
    <t>Ability to store and easily see past usage patterns by customer service employees including querying and graphing for easy sharing with customers via .pdf or other similar format.</t>
  </si>
  <si>
    <t>Ability to query usage data from a variety of parameters to allow user creation of various reports (i.e. total water used by all meters during a month, or total water used by a certain rate class during a month, high flow compared to residential equivalent unit [REU] standard of 300 gallons per day and potential leak, etc.).</t>
  </si>
  <si>
    <t xml:space="preserve">Customer data presentation via a secure online portal. A full-featured customer portal shall include daily usage graphing, conservation evaluation compared to daily usage limits established by the utility and adjustable by the customer for daily water budgeting. Notification of excess usage or potential leak shall be made available via text, email or both. </t>
  </si>
  <si>
    <t xml:space="preserve">To facilitate evaluation, any cost to be incurred by the BGJWSC for customer portal access shall be included as a line item detail in both the pilot program and subsequent phase-in yearly approach with an expectation that each customer represented by the meter change out will have access to the portal. </t>
  </si>
  <si>
    <t xml:space="preserve">Ability of Bidder to provide technical support   (Maximum Score is 240)                                                                                              </t>
  </si>
  <si>
    <t>Give 30 points for every hour of support provided per year.</t>
  </si>
  <si>
    <t>Bidder shall list standard levels of technical support and those which require additional cost.</t>
  </si>
  <si>
    <t xml:space="preserve">Warranty (Maximum Score is 180)                                                                   </t>
  </si>
  <si>
    <t xml:space="preserve">Training   (Maximum Score is 180)                                                                                                                                                                    </t>
  </si>
  <si>
    <t>Give 18 points for every year of full warranty past 10 years and 9 points for every prorated year.</t>
  </si>
  <si>
    <t>TOTAL (Maximum Score is 2400)</t>
  </si>
  <si>
    <t>Give 18 points for every day of training beyond the initial 2 weeks.</t>
  </si>
  <si>
    <t>Reviewer
1</t>
  </si>
  <si>
    <t>Reviewer
2</t>
  </si>
  <si>
    <t>Reviewer
3</t>
  </si>
  <si>
    <t>Reviewer
4</t>
  </si>
  <si>
    <t>Water Meter Setup
(1-10 Points each item) (Max. score of 70 points)</t>
  </si>
  <si>
    <t>SUBTOTAL AVERAGE</t>
  </si>
  <si>
    <t xml:space="preserve">Technical Merit   (Maximum Score is 1440 with Final Weighting of 4)                                                                                                                                                   </t>
  </si>
  <si>
    <r>
      <t xml:space="preserve">Customer Service
</t>
    </r>
    <r>
      <rPr>
        <b/>
        <sz val="10"/>
        <color theme="1"/>
        <rFont val="Segoe UI Historic"/>
        <family val="2"/>
      </rPr>
      <t>(1-10 Points each item) (Max. score of 40 points)</t>
    </r>
  </si>
  <si>
    <r>
      <rPr>
        <b/>
        <u/>
        <sz val="10"/>
        <color theme="1"/>
        <rFont val="Segoe UI Historic"/>
        <family val="2"/>
      </rPr>
      <t xml:space="preserve">Information Technology
</t>
    </r>
    <r>
      <rPr>
        <b/>
        <sz val="10"/>
        <color theme="1"/>
        <rFont val="Segoe UI Historic"/>
        <family val="2"/>
      </rPr>
      <t xml:space="preserve">(1-10 Points each item) (Max. score of 70 points) </t>
    </r>
  </si>
  <si>
    <r>
      <t xml:space="preserve">Head End Administration
</t>
    </r>
    <r>
      <rPr>
        <b/>
        <sz val="10"/>
        <color theme="1"/>
        <rFont val="Segoe UI Historic"/>
        <family val="2"/>
      </rPr>
      <t>(1-10 Points each item)  (Max. score of 140 points)</t>
    </r>
  </si>
  <si>
    <r>
      <t xml:space="preserve">Overall
</t>
    </r>
    <r>
      <rPr>
        <b/>
        <sz val="10"/>
        <color theme="1"/>
        <rFont val="Segoe UI Historic"/>
        <family val="2"/>
      </rPr>
      <t>(1-10 Points each item) (Max. score of 40 points)</t>
    </r>
  </si>
  <si>
    <t xml:space="preserve">Cost (Maximum Score is 360)                                                                                                                                                                         </t>
  </si>
  <si>
    <t xml:space="preserve">Technical Merit Subtotal  (Maximum Score is 1440 with Final Weighting of 4)                                                                                                                                                   </t>
  </si>
  <si>
    <t>Lowest total gets 360 points, highest gets 0. Remainder evenly spread across total Bidder count.</t>
  </si>
  <si>
    <t>Final Score Converted to 100 Point Scale</t>
  </si>
  <si>
    <t>TECHNICAL REQUIREMENTS WORKSHEET -- BGJWSC RFP NO. 20-028 ADVANCED METERING INFRASTRUCTURE &amp; METER DATA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</si>
</sst>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font>
      <sz val="11"/>
      <color theme="1"/>
      <name val="Calibri"/>
      <family val="2"/>
      <scheme val="minor"/>
    </font>
    <font>
      <sz val="11"/>
      <color theme="1"/>
      <name val="Calibri"/>
      <family val="2"/>
      <scheme val="minor"/>
    </font>
    <font>
      <sz val="9"/>
      <color theme="1"/>
      <name val="Calibri "/>
    </font>
    <font>
      <b/>
      <sz val="9"/>
      <name val="Calibri "/>
    </font>
    <font>
      <b/>
      <sz val="9"/>
      <color theme="1"/>
      <name val="Calibri "/>
    </font>
    <font>
      <b/>
      <u/>
      <sz val="9"/>
      <color theme="1"/>
      <name val="Calibri "/>
    </font>
    <font>
      <b/>
      <sz val="9"/>
      <color theme="1"/>
      <name val="Calibri"/>
      <family val="2"/>
    </font>
    <font>
      <b/>
      <sz val="14"/>
      <name val="Calibri"/>
      <family val="2"/>
      <scheme val="minor"/>
    </font>
    <font>
      <b/>
      <sz val="12"/>
      <color theme="1"/>
      <name val="Calibri "/>
    </font>
    <font>
      <b/>
      <sz val="12"/>
      <name val="Calibri "/>
    </font>
    <font>
      <b/>
      <sz val="10"/>
      <color theme="1"/>
      <name val="Calibri "/>
    </font>
    <font>
      <b/>
      <i/>
      <sz val="16"/>
      <color rgb="FFC00000"/>
      <name val="Calibri"/>
      <family val="2"/>
      <scheme val="minor"/>
    </font>
    <font>
      <b/>
      <sz val="16"/>
      <name val="Calibri"/>
      <family val="2"/>
      <scheme val="minor"/>
    </font>
    <font>
      <b/>
      <sz val="10"/>
      <name val="Calibri "/>
    </font>
    <font>
      <b/>
      <sz val="10"/>
      <color rgb="FFFF0000"/>
      <name val="Calibri "/>
    </font>
    <font>
      <b/>
      <sz val="11"/>
      <name val="Calibri "/>
    </font>
    <font>
      <b/>
      <sz val="14"/>
      <color theme="1"/>
      <name val="Calibri "/>
    </font>
    <font>
      <b/>
      <sz val="12"/>
      <color theme="1"/>
      <name val="Segoe UI Historic"/>
      <family val="2"/>
    </font>
    <font>
      <b/>
      <sz val="12"/>
      <name val="Segoe UI Historic"/>
      <family val="2"/>
    </font>
    <font>
      <b/>
      <sz val="10"/>
      <name val="Segoe UI Historic"/>
      <family val="2"/>
    </font>
    <font>
      <b/>
      <sz val="9"/>
      <name val="Segoe UI Historic"/>
      <family val="2"/>
    </font>
    <font>
      <sz val="9"/>
      <color theme="1"/>
      <name val="Segoe UI Historic"/>
      <family val="2"/>
    </font>
    <font>
      <b/>
      <sz val="11"/>
      <color rgb="FFC00000"/>
      <name val="Calibri "/>
    </font>
    <font>
      <b/>
      <sz val="11"/>
      <color theme="1"/>
      <name val="Calibri "/>
    </font>
    <font>
      <sz val="11"/>
      <color theme="1"/>
      <name val="Calibri "/>
    </font>
    <font>
      <b/>
      <u/>
      <sz val="11"/>
      <color theme="1"/>
      <name val="Calibri "/>
    </font>
    <font>
      <b/>
      <sz val="11"/>
      <color rgb="FFC00000"/>
      <name val="Segoe UI Historic"/>
      <family val="2"/>
    </font>
    <font>
      <b/>
      <u/>
      <sz val="10"/>
      <color theme="1"/>
      <name val="Segoe UI Historic"/>
      <family val="2"/>
    </font>
    <font>
      <b/>
      <sz val="10"/>
      <color theme="1"/>
      <name val="Segoe UI Historic"/>
      <family val="2"/>
    </font>
    <font>
      <b/>
      <sz val="9.5"/>
      <color theme="1"/>
      <name val="Calibri"/>
      <family val="2"/>
      <scheme val="minor"/>
    </font>
    <font>
      <b/>
      <sz val="10"/>
      <color theme="1"/>
      <name val="Calibri"/>
      <family val="2"/>
      <scheme val="minor"/>
    </font>
    <font>
      <b/>
      <sz val="9.5"/>
      <color rgb="FF222222"/>
      <name val="Calibri"/>
      <family val="2"/>
      <scheme val="minor"/>
    </font>
    <font>
      <sz val="9.5"/>
      <name val="Calibri"/>
      <family val="2"/>
      <scheme val="minor"/>
    </font>
    <font>
      <b/>
      <sz val="10"/>
      <color rgb="FFFF0000"/>
      <name val="Segoe UI Historic"/>
      <family val="2"/>
    </font>
    <font>
      <b/>
      <sz val="9"/>
      <color rgb="FFFF0000"/>
      <name val="Calibri "/>
    </font>
    <font>
      <b/>
      <sz val="9.5"/>
      <name val="Segoe UI Historic"/>
      <family val="2"/>
    </font>
    <font>
      <b/>
      <sz val="18"/>
      <color rgb="FFFF0000"/>
      <name val="Calibri "/>
    </font>
    <font>
      <b/>
      <u/>
      <sz val="10"/>
      <name val="Segoe UI Historic"/>
      <family val="2"/>
    </font>
    <font>
      <b/>
      <sz val="16"/>
      <color theme="1"/>
      <name val="Calibri "/>
    </font>
    <font>
      <b/>
      <sz val="16"/>
      <color rgb="FFFF0000"/>
      <name val="Calibri "/>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theme="0" tint="-0.249977111117893"/>
      </right>
      <top style="medium">
        <color indexed="64"/>
      </top>
      <bottom style="double">
        <color indexed="64"/>
      </bottom>
      <diagonal/>
    </border>
    <border>
      <left/>
      <right style="thin">
        <color theme="0" tint="-0.34998626667073579"/>
      </right>
      <top style="medium">
        <color indexed="64"/>
      </top>
      <bottom style="double">
        <color indexed="64"/>
      </bottom>
      <diagonal/>
    </border>
    <border>
      <left style="thin">
        <color theme="0" tint="-0.34998626667073579"/>
      </left>
      <right style="thin">
        <color theme="0" tint="-0.34998626667073579"/>
      </right>
      <top style="medium">
        <color indexed="64"/>
      </top>
      <bottom style="double">
        <color indexed="64"/>
      </bottom>
      <diagonal/>
    </border>
    <border>
      <left style="thin">
        <color theme="0" tint="-0.34998626667073579"/>
      </left>
      <right style="medium">
        <color indexed="64"/>
      </right>
      <top style="medium">
        <color indexed="64"/>
      </top>
      <bottom style="double">
        <color indexed="64"/>
      </bottom>
      <diagonal/>
    </border>
    <border>
      <left style="medium">
        <color indexed="64"/>
      </left>
      <right/>
      <top/>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249977111117893"/>
      </top>
      <bottom style="thin">
        <color theme="0" tint="-0.249977111117893"/>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style="medium">
        <color indexed="64"/>
      </left>
      <right/>
      <top style="thin">
        <color theme="0" tint="-0.249977111117893"/>
      </top>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top style="thin">
        <color theme="0" tint="-0.249977111117893"/>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thin">
        <color theme="0" tint="-0.249977111117893"/>
      </top>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right/>
      <top style="thin">
        <color theme="0" tint="-0.249977111117893"/>
      </top>
      <bottom style="medium">
        <color theme="0" tint="-0.34998626667073579"/>
      </bottom>
      <diagonal/>
    </border>
    <border>
      <left/>
      <right style="thin">
        <color theme="0" tint="-0.249977111117893"/>
      </right>
      <top style="thin">
        <color theme="0" tint="-0.249977111117893"/>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249977111117893"/>
      </bottom>
      <diagonal/>
    </border>
    <border>
      <left style="medium">
        <color theme="0" tint="-0.34998626667073579"/>
      </left>
      <right/>
      <top style="thin">
        <color theme="0" tint="-0.249977111117893"/>
      </top>
      <bottom style="thin">
        <color theme="0" tint="-0.34998626667073579"/>
      </bottom>
      <diagonal/>
    </border>
    <border>
      <left style="medium">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14996795556505021"/>
      </left>
      <right style="thin">
        <color theme="0" tint="-0.14996795556505021"/>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10">
    <xf numFmtId="0" fontId="0" fillId="0" borderId="0" xfId="0"/>
    <xf numFmtId="0" fontId="2" fillId="0" borderId="0" xfId="0" applyFont="1" applyAlignment="1"/>
    <xf numFmtId="0" fontId="2" fillId="3" borderId="0" xfId="0" applyFont="1" applyFill="1" applyAlignment="1"/>
    <xf numFmtId="49" fontId="2" fillId="0" borderId="0" xfId="0" applyNumberFormat="1" applyFont="1" applyAlignment="1"/>
    <xf numFmtId="0" fontId="2" fillId="0" borderId="0" xfId="0" applyFont="1" applyAlignment="1">
      <alignment horizontal="left"/>
    </xf>
    <xf numFmtId="0" fontId="4" fillId="0" borderId="0" xfId="0" applyFont="1" applyAlignment="1"/>
    <xf numFmtId="0" fontId="2" fillId="3" borderId="0" xfId="0" applyFont="1" applyFill="1" applyAlignment="1">
      <alignment horizontal="center"/>
    </xf>
    <xf numFmtId="0" fontId="2" fillId="0" borderId="0" xfId="0" applyFont="1" applyAlignment="1">
      <alignment horizontal="center"/>
    </xf>
    <xf numFmtId="0" fontId="2" fillId="3" borderId="1" xfId="0" applyFont="1" applyFill="1" applyBorder="1" applyAlignment="1"/>
    <xf numFmtId="0" fontId="2" fillId="2" borderId="1" xfId="0" applyFont="1" applyFill="1" applyBorder="1" applyAlignment="1">
      <alignment horizontal="center"/>
    </xf>
    <xf numFmtId="0" fontId="2" fillId="2" borderId="1" xfId="0" applyFont="1" applyFill="1" applyBorder="1" applyAlignment="1"/>
    <xf numFmtId="49" fontId="2" fillId="2" borderId="1" xfId="0" applyNumberFormat="1" applyFont="1" applyFill="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xf numFmtId="0" fontId="5" fillId="3" borderId="1" xfId="0" applyFont="1" applyFill="1" applyBorder="1" applyAlignment="1">
      <alignment horizontal="center"/>
    </xf>
    <xf numFmtId="0" fontId="2" fillId="3" borderId="1" xfId="0" applyFont="1" applyFill="1" applyBorder="1" applyAlignment="1">
      <alignment horizontal="left"/>
    </xf>
    <xf numFmtId="0" fontId="2" fillId="2" borderId="1" xfId="0" applyFont="1" applyFill="1" applyBorder="1" applyAlignment="1">
      <alignment horizontal="left"/>
    </xf>
    <xf numFmtId="9" fontId="2" fillId="2" borderId="1" xfId="0" applyNumberFormat="1" applyFont="1" applyFill="1" applyBorder="1" applyAlignment="1"/>
    <xf numFmtId="9" fontId="2" fillId="3" borderId="1" xfId="0" applyNumberFormat="1" applyFont="1" applyFill="1" applyBorder="1" applyAlignment="1">
      <alignment horizontal="center"/>
    </xf>
    <xf numFmtId="0" fontId="3" fillId="0" borderId="1" xfId="0" applyFont="1" applyBorder="1" applyAlignment="1">
      <alignment horizontal="center"/>
    </xf>
    <xf numFmtId="0" fontId="2" fillId="0" borderId="0" xfId="0" applyFont="1" applyFill="1" applyAlignment="1"/>
    <xf numFmtId="1" fontId="3" fillId="3" borderId="2" xfId="1" applyNumberFormat="1" applyFont="1" applyFill="1" applyBorder="1" applyAlignment="1">
      <alignment horizontal="center"/>
    </xf>
    <xf numFmtId="0" fontId="4" fillId="3" borderId="2" xfId="0" applyNumberFormat="1" applyFont="1" applyFill="1" applyBorder="1" applyAlignment="1">
      <alignment horizontal="center"/>
    </xf>
    <xf numFmtId="0" fontId="2" fillId="3" borderId="2" xfId="0" applyFont="1" applyFill="1" applyBorder="1" applyAlignment="1"/>
    <xf numFmtId="1" fontId="4" fillId="3" borderId="2" xfId="0" applyNumberFormat="1" applyFont="1" applyFill="1" applyBorder="1" applyAlignment="1">
      <alignment horizontal="center"/>
    </xf>
    <xf numFmtId="0" fontId="4" fillId="3" borderId="2" xfId="0" applyFont="1" applyFill="1" applyBorder="1" applyAlignment="1">
      <alignment horizontal="center"/>
    </xf>
    <xf numFmtId="0" fontId="2" fillId="3" borderId="2" xfId="0" applyFont="1" applyFill="1" applyBorder="1" applyAlignment="1">
      <alignment horizontal="left"/>
    </xf>
    <xf numFmtId="0" fontId="2" fillId="3" borderId="2" xfId="0" applyFont="1" applyFill="1" applyBorder="1" applyAlignment="1">
      <alignment horizontal="center"/>
    </xf>
    <xf numFmtId="0" fontId="2" fillId="0" borderId="0" xfId="0" applyFont="1" applyFill="1" applyBorder="1" applyAlignment="1">
      <alignment horizontal="center"/>
    </xf>
    <xf numFmtId="49" fontId="2" fillId="0" borderId="5" xfId="0" applyNumberFormat="1" applyFont="1" applyBorder="1" applyAlignment="1">
      <alignment horizontal="left"/>
    </xf>
    <xf numFmtId="0" fontId="2" fillId="0" borderId="5" xfId="0" applyFont="1" applyBorder="1" applyAlignment="1">
      <alignment horizontal="justify" wrapText="1"/>
    </xf>
    <xf numFmtId="1" fontId="3" fillId="3" borderId="2" xfId="1" applyNumberFormat="1" applyFont="1" applyFill="1" applyBorder="1" applyAlignment="1">
      <alignment horizontal="justify" wrapText="1"/>
    </xf>
    <xf numFmtId="0" fontId="3" fillId="0" borderId="1" xfId="0" applyFont="1" applyBorder="1" applyAlignment="1">
      <alignment horizontal="justify" wrapText="1"/>
    </xf>
    <xf numFmtId="0" fontId="2" fillId="0" borderId="0" xfId="0" applyFont="1" applyAlignment="1">
      <alignment horizontal="justify" wrapText="1"/>
    </xf>
    <xf numFmtId="0" fontId="4" fillId="3" borderId="2" xfId="0" applyNumberFormat="1" applyFont="1" applyFill="1" applyBorder="1" applyAlignment="1">
      <alignment horizontal="justify" wrapText="1"/>
    </xf>
    <xf numFmtId="0" fontId="4" fillId="2" borderId="1" xfId="0" applyFont="1" applyFill="1" applyBorder="1" applyAlignment="1">
      <alignment horizontal="justify" wrapText="1"/>
    </xf>
    <xf numFmtId="0" fontId="9" fillId="0" borderId="9" xfId="0" applyFont="1" applyFill="1" applyBorder="1" applyAlignment="1">
      <alignment horizontal="center"/>
    </xf>
    <xf numFmtId="49" fontId="2" fillId="2" borderId="2" xfId="0" applyNumberFormat="1" applyFont="1" applyFill="1" applyBorder="1" applyAlignment="1">
      <alignment horizontal="center"/>
    </xf>
    <xf numFmtId="0" fontId="2" fillId="2" borderId="2" xfId="0" applyFont="1" applyFill="1" applyBorder="1" applyAlignment="1">
      <alignment horizontal="center"/>
    </xf>
    <xf numFmtId="49" fontId="2" fillId="3" borderId="0" xfId="0" applyNumberFormat="1" applyFont="1" applyFill="1" applyBorder="1" applyAlignment="1"/>
    <xf numFmtId="0" fontId="2" fillId="3" borderId="0" xfId="0" applyFont="1" applyFill="1" applyBorder="1" applyAlignment="1"/>
    <xf numFmtId="49" fontId="2" fillId="0" borderId="5" xfId="0" applyNumberFormat="1" applyFont="1" applyBorder="1" applyAlignment="1">
      <alignment horizontal="justify" wrapText="1"/>
    </xf>
    <xf numFmtId="0" fontId="4" fillId="3" borderId="14" xfId="0" applyNumberFormat="1" applyFont="1" applyFill="1" applyBorder="1" applyAlignment="1">
      <alignment horizontal="justify" wrapText="1"/>
    </xf>
    <xf numFmtId="0" fontId="4" fillId="3" borderId="3" xfId="0" applyNumberFormat="1" applyFont="1" applyFill="1" applyBorder="1" applyAlignment="1">
      <alignment horizontal="justify" wrapText="1"/>
    </xf>
    <xf numFmtId="1" fontId="5" fillId="0" borderId="11" xfId="1" applyNumberFormat="1" applyFont="1" applyFill="1" applyBorder="1" applyAlignment="1">
      <alignment horizontal="center"/>
    </xf>
    <xf numFmtId="9" fontId="15" fillId="0" borderId="6" xfId="1" applyFont="1" applyFill="1" applyBorder="1" applyAlignment="1">
      <alignment horizontal="center" wrapText="1"/>
    </xf>
    <xf numFmtId="0" fontId="2" fillId="0" borderId="1" xfId="0" applyFont="1" applyBorder="1" applyAlignment="1">
      <alignment horizontal="center"/>
    </xf>
    <xf numFmtId="0" fontId="5" fillId="0" borderId="1" xfId="0" applyFont="1" applyBorder="1" applyAlignment="1">
      <alignment horizontal="center"/>
    </xf>
    <xf numFmtId="0" fontId="16" fillId="0" borderId="5" xfId="0" applyFont="1" applyBorder="1" applyAlignment="1">
      <alignment horizontal="right" wrapText="1"/>
    </xf>
    <xf numFmtId="0" fontId="10" fillId="0" borderId="5" xfId="0" applyFont="1" applyBorder="1" applyAlignment="1">
      <alignment horizontal="justify" wrapText="1"/>
    </xf>
    <xf numFmtId="0" fontId="21" fillId="0" borderId="0" xfId="0" applyFont="1" applyAlignment="1"/>
    <xf numFmtId="164" fontId="17" fillId="0" borderId="16" xfId="0" applyNumberFormat="1" applyFont="1" applyFill="1" applyBorder="1" applyAlignment="1">
      <alignment horizontal="left"/>
    </xf>
    <xf numFmtId="0" fontId="19" fillId="0" borderId="18" xfId="0" applyFont="1" applyFill="1" applyBorder="1" applyAlignment="1">
      <alignment horizontal="center" wrapText="1"/>
    </xf>
    <xf numFmtId="1" fontId="20" fillId="3" borderId="19" xfId="1" applyNumberFormat="1" applyFont="1" applyFill="1" applyBorder="1" applyAlignment="1">
      <alignment horizontal="center"/>
    </xf>
    <xf numFmtId="0" fontId="20" fillId="0" borderId="20" xfId="0" applyFont="1" applyBorder="1" applyAlignment="1">
      <alignment horizontal="center"/>
    </xf>
    <xf numFmtId="0" fontId="20" fillId="3" borderId="20" xfId="0" applyFont="1" applyFill="1" applyBorder="1" applyAlignment="1">
      <alignment horizontal="center"/>
    </xf>
    <xf numFmtId="0" fontId="20" fillId="0" borderId="20" xfId="0" applyFont="1" applyBorder="1" applyAlignment="1">
      <alignment horizontal="center" wrapText="1"/>
    </xf>
    <xf numFmtId="0" fontId="20" fillId="0" borderId="21" xfId="0" applyFont="1" applyBorder="1" applyAlignment="1">
      <alignment horizontal="center" wrapText="1"/>
    </xf>
    <xf numFmtId="0" fontId="24" fillId="0" borderId="6" xfId="0" applyFont="1" applyFill="1" applyBorder="1" applyAlignment="1"/>
    <xf numFmtId="0" fontId="24" fillId="0" borderId="9" xfId="0" applyFont="1" applyFill="1" applyBorder="1" applyAlignment="1"/>
    <xf numFmtId="0" fontId="24" fillId="0" borderId="6" xfId="0" applyFont="1" applyFill="1" applyBorder="1" applyAlignment="1">
      <alignment horizontal="justify"/>
    </xf>
    <xf numFmtId="0" fontId="24" fillId="0" borderId="9" xfId="0" applyFont="1" applyFill="1" applyBorder="1" applyAlignment="1">
      <alignment horizontal="justify"/>
    </xf>
    <xf numFmtId="0" fontId="23" fillId="0" borderId="9" xfId="0" applyFont="1" applyFill="1" applyBorder="1" applyAlignment="1">
      <alignment horizontal="justify"/>
    </xf>
    <xf numFmtId="1" fontId="23" fillId="0" borderId="6" xfId="0" applyNumberFormat="1" applyFont="1" applyFill="1" applyBorder="1" applyAlignment="1">
      <alignment horizontal="center"/>
    </xf>
    <xf numFmtId="0" fontId="23" fillId="0" borderId="6" xfId="0" applyFont="1" applyFill="1" applyBorder="1" applyAlignment="1">
      <alignment horizontal="center"/>
    </xf>
    <xf numFmtId="0" fontId="24" fillId="0" borderId="9" xfId="0" applyFont="1" applyFill="1" applyBorder="1" applyAlignment="1">
      <alignment horizontal="center"/>
    </xf>
    <xf numFmtId="0" fontId="24" fillId="0" borderId="6" xfId="0" applyFont="1" applyFill="1" applyBorder="1" applyAlignment="1">
      <alignment horizontal="center"/>
    </xf>
    <xf numFmtId="0" fontId="23" fillId="0" borderId="9" xfId="0" applyFont="1" applyFill="1" applyBorder="1" applyAlignment="1">
      <alignment horizontal="center"/>
    </xf>
    <xf numFmtId="0" fontId="23" fillId="0" borderId="13" xfId="0" applyFont="1" applyFill="1" applyBorder="1" applyAlignment="1">
      <alignment horizontal="center"/>
    </xf>
    <xf numFmtId="1" fontId="23" fillId="0" borderId="9" xfId="0" applyNumberFormat="1" applyFont="1" applyFill="1" applyBorder="1" applyAlignment="1">
      <alignment horizontal="center"/>
    </xf>
    <xf numFmtId="9" fontId="22" fillId="0" borderId="6" xfId="1" applyFont="1" applyFill="1" applyBorder="1" applyAlignment="1">
      <alignment horizontal="center"/>
    </xf>
    <xf numFmtId="10" fontId="22" fillId="0" borderId="6" xfId="1" applyNumberFormat="1" applyFont="1" applyFill="1" applyBorder="1" applyAlignment="1">
      <alignment horizontal="center"/>
    </xf>
    <xf numFmtId="0" fontId="24" fillId="0" borderId="0" xfId="0" applyFont="1" applyFill="1" applyBorder="1" applyAlignment="1">
      <alignment horizontal="center"/>
    </xf>
    <xf numFmtId="9" fontId="26" fillId="0" borderId="13" xfId="1" applyFont="1" applyFill="1" applyBorder="1" applyAlignment="1">
      <alignment horizontal="center"/>
    </xf>
    <xf numFmtId="1" fontId="20" fillId="3" borderId="3" xfId="1" applyNumberFormat="1" applyFont="1" applyFill="1" applyBorder="1" applyAlignment="1">
      <alignment horizontal="center"/>
    </xf>
    <xf numFmtId="0" fontId="20" fillId="0" borderId="15" xfId="0" applyFont="1" applyBorder="1" applyAlignment="1">
      <alignment horizontal="center"/>
    </xf>
    <xf numFmtId="0" fontId="20" fillId="3" borderId="15" xfId="0" applyFont="1" applyFill="1" applyBorder="1" applyAlignment="1">
      <alignment horizontal="center"/>
    </xf>
    <xf numFmtId="0" fontId="20" fillId="0" borderId="15" xfId="0" applyFont="1" applyBorder="1" applyAlignment="1">
      <alignment horizontal="center" wrapText="1"/>
    </xf>
    <xf numFmtId="49" fontId="29" fillId="0" borderId="4" xfId="0" applyNumberFormat="1" applyFont="1" applyBorder="1" applyAlignment="1">
      <alignment horizontal="center" wrapText="1"/>
    </xf>
    <xf numFmtId="165" fontId="22" fillId="0" borderId="6" xfId="1" applyNumberFormat="1" applyFont="1" applyFill="1" applyBorder="1" applyAlignment="1">
      <alignment horizontal="center"/>
    </xf>
    <xf numFmtId="0" fontId="20" fillId="0" borderId="23" xfId="0" applyFont="1" applyBorder="1" applyAlignment="1">
      <alignment horizontal="center" wrapText="1"/>
    </xf>
    <xf numFmtId="0" fontId="2" fillId="2" borderId="25" xfId="0" applyFont="1" applyFill="1" applyBorder="1" applyAlignment="1">
      <alignment horizontal="center"/>
    </xf>
    <xf numFmtId="0" fontId="2" fillId="0" borderId="25" xfId="0" applyFont="1" applyBorder="1" applyAlignment="1">
      <alignment horizontal="center"/>
    </xf>
    <xf numFmtId="0" fontId="30" fillId="0" borderId="26" xfId="0" applyFont="1" applyBorder="1" applyAlignment="1">
      <alignment horizontal="right" wrapText="1"/>
    </xf>
    <xf numFmtId="0" fontId="30" fillId="0" borderId="29" xfId="0" applyFont="1" applyBorder="1" applyAlignment="1">
      <alignment horizontal="right"/>
    </xf>
    <xf numFmtId="0" fontId="30" fillId="0" borderId="29" xfId="0" applyFont="1" applyBorder="1" applyAlignment="1">
      <alignment horizontal="right" wrapText="1"/>
    </xf>
    <xf numFmtId="0" fontId="29" fillId="0" borderId="26" xfId="0" applyFont="1" applyBorder="1" applyAlignment="1">
      <alignment horizontal="right" vertical="center"/>
    </xf>
    <xf numFmtId="0" fontId="29" fillId="0" borderId="26" xfId="0" applyFont="1" applyBorder="1" applyAlignment="1">
      <alignment horizontal="right" vertical="top" wrapText="1"/>
    </xf>
    <xf numFmtId="0" fontId="30" fillId="0" borderId="29" xfId="0" applyFont="1" applyBorder="1" applyAlignment="1">
      <alignment horizontal="right" vertical="center"/>
    </xf>
    <xf numFmtId="0" fontId="30" fillId="0" borderId="27" xfId="0" applyFont="1" applyBorder="1" applyAlignment="1">
      <alignment horizontal="right" vertical="top" wrapText="1"/>
    </xf>
    <xf numFmtId="0" fontId="28" fillId="0" borderId="24" xfId="0" applyFont="1" applyBorder="1" applyAlignment="1">
      <alignment horizontal="center"/>
    </xf>
    <xf numFmtId="0" fontId="29" fillId="0" borderId="22" xfId="0" applyFont="1" applyBorder="1" applyAlignment="1">
      <alignment horizontal="right"/>
    </xf>
    <xf numFmtId="0" fontId="32" fillId="0" borderId="0" xfId="0" applyFont="1" applyBorder="1" applyAlignment="1">
      <alignment horizontal="left"/>
    </xf>
    <xf numFmtId="0" fontId="29" fillId="0" borderId="24" xfId="0" applyFont="1" applyBorder="1" applyAlignment="1">
      <alignment horizontal="right" indent="3"/>
    </xf>
    <xf numFmtId="1" fontId="25" fillId="0" borderId="33" xfId="1" applyNumberFormat="1" applyFont="1" applyFill="1" applyBorder="1" applyAlignment="1">
      <alignment horizontal="center"/>
    </xf>
    <xf numFmtId="1" fontId="5" fillId="3" borderId="34" xfId="1" applyNumberFormat="1" applyFont="1" applyFill="1" applyBorder="1" applyAlignment="1">
      <alignment horizontal="center"/>
    </xf>
    <xf numFmtId="0" fontId="2" fillId="2" borderId="35" xfId="0" applyFont="1" applyFill="1" applyBorder="1" applyAlignment="1">
      <alignment horizontal="center"/>
    </xf>
    <xf numFmtId="0" fontId="2" fillId="2" borderId="35" xfId="0" applyFont="1" applyFill="1" applyBorder="1" applyAlignment="1"/>
    <xf numFmtId="0" fontId="2" fillId="3" borderId="35" xfId="0" applyFont="1" applyFill="1" applyBorder="1" applyAlignment="1"/>
    <xf numFmtId="164" fontId="17" fillId="0" borderId="22" xfId="0" applyNumberFormat="1" applyFont="1" applyFill="1" applyBorder="1" applyAlignment="1">
      <alignment horizontal="left"/>
    </xf>
    <xf numFmtId="0" fontId="18" fillId="0" borderId="0" xfId="0" applyFont="1" applyFill="1" applyBorder="1" applyAlignment="1">
      <alignment horizontal="left"/>
    </xf>
    <xf numFmtId="0" fontId="19" fillId="0" borderId="13" xfId="0" applyFont="1" applyFill="1" applyBorder="1" applyAlignment="1">
      <alignment horizontal="center" wrapText="1"/>
    </xf>
    <xf numFmtId="1" fontId="20" fillId="3" borderId="37" xfId="1" applyNumberFormat="1" applyFont="1" applyFill="1" applyBorder="1" applyAlignment="1">
      <alignment horizontal="center"/>
    </xf>
    <xf numFmtId="0" fontId="20" fillId="0" borderId="38" xfId="0" applyFont="1" applyBorder="1" applyAlignment="1">
      <alignment horizontal="center"/>
    </xf>
    <xf numFmtId="0" fontId="20" fillId="3" borderId="38" xfId="0" applyFont="1" applyFill="1" applyBorder="1" applyAlignment="1">
      <alignment horizontal="center"/>
    </xf>
    <xf numFmtId="0" fontId="20" fillId="0" borderId="38" xfId="0" applyFont="1" applyBorder="1" applyAlignment="1">
      <alignment horizontal="center" wrapText="1"/>
    </xf>
    <xf numFmtId="0" fontId="20" fillId="0" borderId="39" xfId="0" applyFont="1" applyBorder="1" applyAlignment="1">
      <alignment horizontal="center" wrapText="1"/>
    </xf>
    <xf numFmtId="164" fontId="8" fillId="0" borderId="12" xfId="0" applyNumberFormat="1" applyFont="1" applyFill="1" applyBorder="1" applyAlignment="1">
      <alignment horizontal="left"/>
    </xf>
    <xf numFmtId="0" fontId="7" fillId="0" borderId="42" xfId="0" applyFont="1" applyFill="1" applyBorder="1" applyAlignment="1">
      <alignment horizontal="center"/>
    </xf>
    <xf numFmtId="0" fontId="7" fillId="0" borderId="43" xfId="0" applyFont="1" applyFill="1" applyBorder="1" applyAlignment="1">
      <alignment horizontal="center"/>
    </xf>
    <xf numFmtId="164" fontId="8" fillId="0" borderId="44" xfId="0" applyNumberFormat="1" applyFont="1" applyFill="1" applyBorder="1" applyAlignment="1">
      <alignment horizontal="left"/>
    </xf>
    <xf numFmtId="0" fontId="10" fillId="0" borderId="45" xfId="0" applyFont="1" applyBorder="1" applyAlignment="1">
      <alignment horizontal="right" wrapText="1"/>
    </xf>
    <xf numFmtId="0" fontId="10" fillId="0" borderId="44" xfId="0" applyFont="1" applyBorder="1" applyAlignment="1">
      <alignment horizontal="right" wrapText="1"/>
    </xf>
    <xf numFmtId="0" fontId="10" fillId="0" borderId="46" xfId="0" applyFont="1" applyBorder="1" applyAlignment="1">
      <alignment horizontal="right" wrapText="1"/>
    </xf>
    <xf numFmtId="9" fontId="15" fillId="0" borderId="48" xfId="1" applyFont="1" applyFill="1" applyBorder="1" applyAlignment="1">
      <alignment horizontal="center" wrapText="1"/>
    </xf>
    <xf numFmtId="1" fontId="5" fillId="3" borderId="49" xfId="1" applyNumberFormat="1" applyFont="1" applyFill="1" applyBorder="1" applyAlignment="1">
      <alignment horizontal="center"/>
    </xf>
    <xf numFmtId="0" fontId="2" fillId="2" borderId="50" xfId="0" applyFont="1" applyFill="1" applyBorder="1" applyAlignment="1">
      <alignment horizontal="center"/>
    </xf>
    <xf numFmtId="0" fontId="10" fillId="0" borderId="51" xfId="0" applyFont="1" applyBorder="1" applyAlignment="1">
      <alignment horizontal="right" wrapText="1"/>
    </xf>
    <xf numFmtId="49" fontId="6" fillId="0" borderId="0" xfId="0" applyNumberFormat="1" applyFont="1" applyBorder="1" applyAlignment="1">
      <alignment horizontal="center"/>
    </xf>
    <xf numFmtId="49" fontId="2" fillId="0" borderId="10" xfId="0" applyNumberFormat="1" applyFont="1" applyBorder="1" applyAlignment="1">
      <alignment horizontal="left"/>
    </xf>
    <xf numFmtId="0" fontId="10" fillId="0" borderId="52" xfId="0" applyFont="1" applyBorder="1" applyAlignment="1">
      <alignment horizontal="right" wrapText="1"/>
    </xf>
    <xf numFmtId="49" fontId="4" fillId="0" borderId="53" xfId="0" applyNumberFormat="1" applyFont="1" applyBorder="1" applyAlignment="1">
      <alignment horizontal="right"/>
    </xf>
    <xf numFmtId="0" fontId="4" fillId="0" borderId="53" xfId="0" applyFont="1" applyBorder="1" applyAlignment="1">
      <alignment horizontal="right"/>
    </xf>
    <xf numFmtId="0" fontId="34" fillId="2" borderId="1" xfId="0" applyFont="1" applyFill="1" applyBorder="1" applyAlignment="1">
      <alignment horizontal="center"/>
    </xf>
    <xf numFmtId="0" fontId="34" fillId="2" borderId="25" xfId="0" applyFont="1" applyFill="1" applyBorder="1" applyAlignment="1">
      <alignment horizontal="center"/>
    </xf>
    <xf numFmtId="0" fontId="33" fillId="0" borderId="24" xfId="0" applyFont="1" applyBorder="1" applyAlignment="1">
      <alignment horizontal="right"/>
    </xf>
    <xf numFmtId="0" fontId="33" fillId="0" borderId="5" xfId="0" applyFont="1" applyBorder="1" applyAlignment="1">
      <alignment horizontal="right"/>
    </xf>
    <xf numFmtId="0" fontId="33" fillId="0" borderId="8" xfId="0" applyFont="1" applyBorder="1" applyAlignment="1">
      <alignment horizontal="right"/>
    </xf>
    <xf numFmtId="0" fontId="33" fillId="0" borderId="30" xfId="0" applyFont="1" applyBorder="1" applyAlignment="1">
      <alignment horizontal="right"/>
    </xf>
    <xf numFmtId="0" fontId="33" fillId="0" borderId="0" xfId="0" applyFont="1" applyBorder="1" applyAlignment="1">
      <alignment horizontal="right"/>
    </xf>
    <xf numFmtId="1" fontId="23" fillId="0" borderId="13" xfId="0" applyNumberFormat="1" applyFont="1" applyFill="1" applyBorder="1" applyAlignment="1">
      <alignment horizontal="center"/>
    </xf>
    <xf numFmtId="0" fontId="29" fillId="0" borderId="28" xfId="0" applyFont="1" applyBorder="1" applyAlignment="1">
      <alignment horizontal="right" indent="3"/>
    </xf>
    <xf numFmtId="10" fontId="22" fillId="0" borderId="9" xfId="1" applyNumberFormat="1" applyFont="1" applyFill="1" applyBorder="1" applyAlignment="1">
      <alignment horizontal="center"/>
    </xf>
    <xf numFmtId="0" fontId="4" fillId="3" borderId="14" xfId="0" applyNumberFormat="1" applyFont="1" applyFill="1" applyBorder="1" applyAlignment="1">
      <alignment horizontal="center"/>
    </xf>
    <xf numFmtId="0" fontId="4" fillId="2" borderId="60" xfId="0" applyFont="1" applyFill="1" applyBorder="1" applyAlignment="1">
      <alignment horizontal="center"/>
    </xf>
    <xf numFmtId="0" fontId="2" fillId="2" borderId="60" xfId="0" applyFont="1" applyFill="1" applyBorder="1" applyAlignment="1"/>
    <xf numFmtId="0" fontId="2" fillId="3" borderId="60" xfId="0" applyFont="1" applyFill="1" applyBorder="1" applyAlignment="1"/>
    <xf numFmtId="0" fontId="2" fillId="0" borderId="60" xfId="0" applyFont="1" applyBorder="1" applyAlignment="1">
      <alignment horizontal="center"/>
    </xf>
    <xf numFmtId="0" fontId="2" fillId="0" borderId="61" xfId="0" applyFont="1" applyBorder="1" applyAlignment="1">
      <alignment horizontal="center"/>
    </xf>
    <xf numFmtId="0" fontId="2" fillId="2" borderId="60" xfId="0" applyFont="1" applyFill="1" applyBorder="1" applyAlignment="1">
      <alignment horizontal="center"/>
    </xf>
    <xf numFmtId="0" fontId="2" fillId="2" borderId="61" xfId="0" applyFont="1" applyFill="1" applyBorder="1" applyAlignment="1">
      <alignment horizontal="center"/>
    </xf>
    <xf numFmtId="0" fontId="34" fillId="2" borderId="15" xfId="0" applyFont="1" applyFill="1" applyBorder="1" applyAlignment="1">
      <alignment horizontal="center"/>
    </xf>
    <xf numFmtId="0" fontId="34" fillId="2" borderId="23" xfId="0" applyFont="1" applyFill="1" applyBorder="1" applyAlignment="1">
      <alignment horizontal="center"/>
    </xf>
    <xf numFmtId="0" fontId="3" fillId="2" borderId="63" xfId="0" applyFont="1" applyFill="1" applyBorder="1" applyAlignment="1">
      <alignment horizontal="center"/>
    </xf>
    <xf numFmtId="0" fontId="3" fillId="2" borderId="62" xfId="0" applyFont="1" applyFill="1" applyBorder="1" applyAlignment="1">
      <alignment horizontal="center"/>
    </xf>
    <xf numFmtId="0" fontId="19" fillId="0" borderId="28" xfId="0" applyFont="1" applyBorder="1" applyAlignment="1">
      <alignment horizontal="right"/>
    </xf>
    <xf numFmtId="0" fontId="19" fillId="0" borderId="8" xfId="0" applyFont="1" applyBorder="1" applyAlignment="1">
      <alignment horizontal="right"/>
    </xf>
    <xf numFmtId="0" fontId="3" fillId="2" borderId="38" xfId="0" applyFont="1" applyFill="1" applyBorder="1" applyAlignment="1">
      <alignment horizontal="center"/>
    </xf>
    <xf numFmtId="0" fontId="3" fillId="2" borderId="39" xfId="0" applyFont="1" applyFill="1" applyBorder="1" applyAlignment="1">
      <alignment horizontal="center"/>
    </xf>
    <xf numFmtId="0" fontId="36" fillId="0" borderId="36" xfId="0" applyFont="1" applyBorder="1" applyAlignment="1">
      <alignment horizontal="center"/>
    </xf>
    <xf numFmtId="0" fontId="19" fillId="0" borderId="24" xfId="0" applyFont="1" applyBorder="1" applyAlignment="1">
      <alignment horizontal="right"/>
    </xf>
    <xf numFmtId="0" fontId="19" fillId="0" borderId="5" xfId="0" applyFont="1" applyBorder="1" applyAlignment="1">
      <alignment horizontal="right"/>
    </xf>
    <xf numFmtId="0" fontId="4" fillId="0" borderId="35" xfId="0" applyFont="1" applyBorder="1" applyAlignment="1">
      <alignment horizontal="center"/>
    </xf>
    <xf numFmtId="0" fontId="2" fillId="2" borderId="0" xfId="0" applyFont="1" applyFill="1" applyAlignment="1">
      <alignment horizontal="center"/>
    </xf>
    <xf numFmtId="0" fontId="2" fillId="2" borderId="0" xfId="0" applyFont="1" applyFill="1" applyAlignment="1"/>
    <xf numFmtId="0" fontId="2" fillId="0" borderId="64" xfId="0" applyFont="1" applyBorder="1" applyAlignment="1">
      <alignment horizontal="center"/>
    </xf>
    <xf numFmtId="0" fontId="2" fillId="0" borderId="64" xfId="0" applyFont="1" applyBorder="1" applyAlignment="1"/>
    <xf numFmtId="0" fontId="4" fillId="0" borderId="0" xfId="0" applyFont="1" applyBorder="1" applyAlignment="1"/>
    <xf numFmtId="0" fontId="2" fillId="0" borderId="0" xfId="0" applyFont="1" applyBorder="1" applyAlignment="1"/>
    <xf numFmtId="0" fontId="2" fillId="2" borderId="0" xfId="0" applyFont="1" applyFill="1" applyBorder="1" applyAlignment="1">
      <alignment horizontal="center"/>
    </xf>
    <xf numFmtId="0" fontId="2" fillId="0" borderId="0" xfId="0" applyFont="1" applyBorder="1" applyAlignment="1">
      <alignment horizontal="center"/>
    </xf>
    <xf numFmtId="0" fontId="38" fillId="0" borderId="0" xfId="0" applyFont="1" applyBorder="1" applyAlignment="1">
      <alignment horizontal="right"/>
    </xf>
    <xf numFmtId="0" fontId="38" fillId="2" borderId="0" xfId="0" applyFont="1" applyFill="1" applyBorder="1" applyAlignment="1"/>
    <xf numFmtId="0" fontId="38" fillId="0" borderId="0" xfId="0" applyFont="1" applyBorder="1" applyAlignment="1"/>
    <xf numFmtId="0" fontId="39" fillId="0" borderId="65" xfId="0" applyFont="1" applyBorder="1" applyAlignment="1"/>
    <xf numFmtId="0" fontId="3" fillId="0" borderId="54" xfId="0" applyFont="1" applyBorder="1" applyAlignment="1">
      <alignment horizontal="center" wrapText="1"/>
    </xf>
    <xf numFmtId="0" fontId="3" fillId="0" borderId="55" xfId="0" applyFont="1" applyBorder="1" applyAlignment="1">
      <alignment horizontal="center" wrapText="1"/>
    </xf>
    <xf numFmtId="0" fontId="3" fillId="0" borderId="56" xfId="0" applyFont="1" applyBorder="1" applyAlignment="1">
      <alignment horizontal="center" wrapText="1"/>
    </xf>
    <xf numFmtId="0" fontId="2" fillId="2" borderId="57" xfId="0" applyFont="1" applyFill="1" applyBorder="1" applyAlignment="1">
      <alignment horizontal="center"/>
    </xf>
    <xf numFmtId="0" fontId="2" fillId="2" borderId="58" xfId="0" applyFont="1" applyFill="1" applyBorder="1" applyAlignment="1">
      <alignment horizontal="center"/>
    </xf>
    <xf numFmtId="0" fontId="2" fillId="2" borderId="59" xfId="0" applyFont="1" applyFill="1" applyBorder="1" applyAlignment="1">
      <alignment horizontal="center"/>
    </xf>
    <xf numFmtId="0" fontId="12" fillId="0" borderId="0" xfId="0" applyFont="1" applyFill="1" applyAlignment="1">
      <alignment horizontal="center" wrapText="1"/>
    </xf>
    <xf numFmtId="0" fontId="10" fillId="0" borderId="8" xfId="0" applyFont="1" applyBorder="1" applyAlignment="1">
      <alignment horizontal="justify" wrapText="1"/>
    </xf>
    <xf numFmtId="0" fontId="10" fillId="0" borderId="5" xfId="0" applyFont="1" applyBorder="1" applyAlignment="1">
      <alignment horizontal="justify" wrapText="1"/>
    </xf>
    <xf numFmtId="0" fontId="11" fillId="0" borderId="41" xfId="0" applyFont="1" applyFill="1" applyBorder="1" applyAlignment="1">
      <alignment horizontal="left" wrapText="1"/>
    </xf>
    <xf numFmtId="0" fontId="11" fillId="0" borderId="42" xfId="0" applyFont="1" applyFill="1" applyBorder="1" applyAlignment="1">
      <alignment horizontal="left" wrapText="1"/>
    </xf>
    <xf numFmtId="0" fontId="9" fillId="0" borderId="8" xfId="0" applyFont="1" applyFill="1" applyBorder="1" applyAlignment="1">
      <alignment horizontal="left"/>
    </xf>
    <xf numFmtId="0" fontId="13" fillId="0" borderId="5" xfId="0" applyFont="1" applyBorder="1" applyAlignment="1">
      <alignment horizontal="justify" wrapText="1"/>
    </xf>
    <xf numFmtId="0" fontId="10" fillId="0" borderId="40" xfId="0" applyFont="1" applyBorder="1" applyAlignment="1">
      <alignment horizontal="justify" wrapText="1"/>
    </xf>
    <xf numFmtId="0" fontId="10" fillId="0" borderId="10" xfId="0" applyFont="1" applyBorder="1" applyAlignment="1">
      <alignment horizontal="justify" wrapText="1"/>
    </xf>
    <xf numFmtId="0" fontId="3" fillId="0" borderId="54"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10" fillId="0" borderId="47" xfId="0" applyFont="1" applyBorder="1" applyAlignment="1">
      <alignment horizontal="justify" wrapText="1"/>
    </xf>
    <xf numFmtId="0" fontId="9" fillId="0" borderId="0" xfId="0" applyFont="1" applyFill="1" applyBorder="1" applyAlignment="1">
      <alignment horizontal="left"/>
    </xf>
    <xf numFmtId="0" fontId="29" fillId="0" borderId="7" xfId="0" applyFont="1" applyBorder="1" applyAlignment="1">
      <alignment horizontal="justify" wrapText="1"/>
    </xf>
    <xf numFmtId="0" fontId="29" fillId="0" borderId="8" xfId="0" applyFont="1" applyBorder="1" applyAlignment="1">
      <alignment horizontal="justify" wrapText="1"/>
    </xf>
    <xf numFmtId="0" fontId="29" fillId="0" borderId="4" xfId="0" applyFont="1" applyBorder="1" applyAlignment="1">
      <alignment horizontal="justify" wrapText="1"/>
    </xf>
    <xf numFmtId="0" fontId="29" fillId="0" borderId="5" xfId="0" applyFont="1" applyBorder="1" applyAlignment="1">
      <alignment horizontal="justify" wrapText="1"/>
    </xf>
    <xf numFmtId="0" fontId="19" fillId="0" borderId="0" xfId="0" applyFont="1" applyBorder="1" applyAlignment="1">
      <alignment horizontal="left"/>
    </xf>
    <xf numFmtId="0" fontId="19" fillId="0" borderId="24" xfId="0" applyFont="1" applyBorder="1" applyAlignment="1">
      <alignment horizontal="right"/>
    </xf>
    <xf numFmtId="0" fontId="19" fillId="0" borderId="5" xfId="0" applyFont="1" applyBorder="1" applyAlignment="1">
      <alignment horizontal="right"/>
    </xf>
    <xf numFmtId="0" fontId="37" fillId="0" borderId="31" xfId="0" applyFont="1" applyBorder="1" applyAlignment="1">
      <alignment horizontal="right"/>
    </xf>
    <xf numFmtId="0" fontId="37" fillId="0" borderId="32" xfId="0" applyFont="1" applyBorder="1" applyAlignment="1">
      <alignment horizontal="right"/>
    </xf>
    <xf numFmtId="0" fontId="18" fillId="0" borderId="17" xfId="0" applyFont="1" applyFill="1" applyBorder="1" applyAlignment="1">
      <alignment horizontal="left"/>
    </xf>
    <xf numFmtId="0" fontId="19" fillId="0" borderId="5" xfId="0" applyFont="1" applyBorder="1" applyAlignment="1">
      <alignment horizontal="left"/>
    </xf>
    <xf numFmtId="0" fontId="35" fillId="0" borderId="5" xfId="0" applyFont="1" applyBorder="1" applyAlignment="1">
      <alignment horizontal="left"/>
    </xf>
    <xf numFmtId="0" fontId="27" fillId="0" borderId="30" xfId="0" applyFont="1" applyBorder="1" applyAlignment="1">
      <alignment horizontal="center" wrapText="1"/>
    </xf>
    <xf numFmtId="0" fontId="27" fillId="0" borderId="0" xfId="0" applyFont="1" applyBorder="1" applyAlignment="1">
      <alignment horizontal="center"/>
    </xf>
    <xf numFmtId="0" fontId="29" fillId="0" borderId="4" xfId="0" applyFont="1" applyBorder="1" applyAlignment="1">
      <alignment horizontal="justify"/>
    </xf>
    <xf numFmtId="0" fontId="29" fillId="0" borderId="5" xfId="0" applyFont="1" applyBorder="1" applyAlignment="1">
      <alignment horizontal="justify"/>
    </xf>
    <xf numFmtId="0" fontId="12" fillId="0" borderId="0" xfId="0" applyFont="1" applyFill="1" applyAlignment="1">
      <alignment horizontal="center"/>
    </xf>
    <xf numFmtId="0" fontId="28" fillId="0" borderId="28" xfId="0" applyFont="1" applyBorder="1" applyAlignment="1">
      <alignment horizontal="right"/>
    </xf>
    <xf numFmtId="0" fontId="28" fillId="0" borderId="8" xfId="0" applyFont="1" applyBorder="1" applyAlignment="1">
      <alignment horizontal="right"/>
    </xf>
    <xf numFmtId="0" fontId="27" fillId="0" borderId="24" xfId="0" applyFont="1" applyBorder="1" applyAlignment="1">
      <alignment horizontal="center" wrapText="1"/>
    </xf>
    <xf numFmtId="0" fontId="27" fillId="0" borderId="5" xfId="0" applyFont="1" applyBorder="1" applyAlignment="1">
      <alignment horizontal="center"/>
    </xf>
    <xf numFmtId="0" fontId="28" fillId="0" borderId="24" xfId="0" applyFont="1" applyBorder="1" applyAlignment="1">
      <alignment horizontal="center" wrapText="1"/>
    </xf>
    <xf numFmtId="0" fontId="28" fillId="0" borderId="8" xfId="0" applyFont="1" applyBorder="1" applyAlignment="1">
      <alignment horizontal="center"/>
    </xf>
    <xf numFmtId="0" fontId="27" fillId="0" borderId="8" xfId="0" applyFont="1" applyBorder="1" applyAlignment="1">
      <alignment horizontal="center"/>
    </xf>
    <xf numFmtId="0" fontId="27" fillId="0" borderId="28"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zoomScaleNormal="100" workbookViewId="0">
      <pane ySplit="3" topLeftCell="A7" activePane="bottomLeft" state="frozen"/>
      <selection pane="bottomLeft" activeCell="B21" sqref="B21:C21"/>
    </sheetView>
  </sheetViews>
  <sheetFormatPr defaultColWidth="9.140625" defaultRowHeight="12"/>
  <cols>
    <col min="1" max="1" width="5.7109375" style="5" customWidth="1"/>
    <col min="2" max="2" width="2.7109375" style="5" customWidth="1"/>
    <col min="3" max="3" width="100.85546875" style="1" customWidth="1"/>
    <col min="4" max="4" width="8.7109375" style="28" customWidth="1"/>
    <col min="5" max="5" width="1.7109375" style="6" customWidth="1"/>
    <col min="6" max="6" width="8.140625" style="7" customWidth="1"/>
    <col min="7" max="7" width="10.5703125" style="7" customWidth="1"/>
    <col min="8" max="8" width="10.7109375" style="7" customWidth="1"/>
    <col min="9" max="9" width="70.7109375" style="1" customWidth="1"/>
    <col min="10" max="10" width="1.7109375" style="2" customWidth="1"/>
    <col min="11" max="17" width="10.28515625" style="1" customWidth="1"/>
    <col min="18" max="16384" width="9.140625" style="1"/>
  </cols>
  <sheetData>
    <row r="1" spans="1:17" s="20" customFormat="1" ht="41.25" customHeight="1" thickBot="1">
      <c r="A1" s="171" t="s">
        <v>73</v>
      </c>
      <c r="B1" s="171"/>
      <c r="C1" s="171"/>
      <c r="D1" s="171"/>
      <c r="E1" s="171"/>
      <c r="F1" s="171"/>
      <c r="G1" s="171"/>
      <c r="H1" s="171"/>
      <c r="I1" s="171"/>
      <c r="J1" s="171"/>
      <c r="K1" s="171"/>
      <c r="L1" s="171"/>
      <c r="M1" s="171"/>
      <c r="N1" s="171"/>
      <c r="O1" s="171"/>
      <c r="P1" s="171"/>
      <c r="Q1" s="171"/>
    </row>
    <row r="2" spans="1:17" s="20" customFormat="1" ht="20.100000000000001" customHeight="1">
      <c r="A2" s="174"/>
      <c r="B2" s="175"/>
      <c r="C2" s="175"/>
      <c r="D2" s="108" t="s">
        <v>46</v>
      </c>
      <c r="E2" s="108"/>
      <c r="F2" s="108"/>
      <c r="G2" s="108"/>
      <c r="H2" s="108"/>
      <c r="I2" s="108"/>
      <c r="J2" s="108"/>
      <c r="K2" s="108"/>
      <c r="L2" s="108"/>
      <c r="M2" s="108"/>
      <c r="N2" s="108"/>
      <c r="O2" s="108"/>
      <c r="P2" s="108"/>
      <c r="Q2" s="109"/>
    </row>
    <row r="3" spans="1:17" ht="30" customHeight="1">
      <c r="A3" s="110">
        <v>1</v>
      </c>
      <c r="B3" s="176" t="s">
        <v>83</v>
      </c>
      <c r="C3" s="176"/>
      <c r="D3" s="36" t="s">
        <v>87</v>
      </c>
      <c r="E3" s="21"/>
      <c r="F3" s="19" t="s">
        <v>0</v>
      </c>
      <c r="G3" s="19" t="s">
        <v>1</v>
      </c>
      <c r="H3" s="19" t="s">
        <v>2</v>
      </c>
      <c r="I3" s="180" t="s">
        <v>3</v>
      </c>
      <c r="J3" s="181"/>
      <c r="K3" s="181"/>
      <c r="L3" s="181"/>
      <c r="M3" s="181"/>
      <c r="N3" s="181"/>
      <c r="O3" s="181"/>
      <c r="P3" s="181"/>
      <c r="Q3" s="182"/>
    </row>
    <row r="4" spans="1:17" s="33" customFormat="1" ht="39.950000000000003" customHeight="1">
      <c r="A4" s="111" t="s">
        <v>4</v>
      </c>
      <c r="B4" s="177" t="s">
        <v>33</v>
      </c>
      <c r="C4" s="177"/>
      <c r="D4" s="36">
        <v>10</v>
      </c>
      <c r="E4" s="31"/>
      <c r="F4" s="32"/>
      <c r="G4" s="32"/>
      <c r="H4" s="32"/>
      <c r="I4" s="165"/>
      <c r="J4" s="166"/>
      <c r="K4" s="166"/>
      <c r="L4" s="166"/>
      <c r="M4" s="166"/>
      <c r="N4" s="166"/>
      <c r="O4" s="166"/>
      <c r="P4" s="166"/>
      <c r="Q4" s="167"/>
    </row>
    <row r="5" spans="1:17" s="33" customFormat="1" ht="39.950000000000003" customHeight="1">
      <c r="A5" s="112" t="s">
        <v>29</v>
      </c>
      <c r="B5" s="172" t="s">
        <v>38</v>
      </c>
      <c r="C5" s="172"/>
      <c r="D5" s="36">
        <v>10</v>
      </c>
      <c r="E5" s="34"/>
      <c r="F5" s="35"/>
      <c r="G5" s="35"/>
      <c r="H5" s="35"/>
      <c r="I5" s="165"/>
      <c r="J5" s="166"/>
      <c r="K5" s="166"/>
      <c r="L5" s="166"/>
      <c r="M5" s="166"/>
      <c r="N5" s="166"/>
      <c r="O5" s="166"/>
      <c r="P5" s="166"/>
      <c r="Q5" s="167"/>
    </row>
    <row r="6" spans="1:17" s="33" customFormat="1" ht="39.950000000000003" customHeight="1">
      <c r="A6" s="111" t="s">
        <v>58</v>
      </c>
      <c r="B6" s="173" t="s">
        <v>78</v>
      </c>
      <c r="C6" s="173"/>
      <c r="D6" s="36">
        <v>10</v>
      </c>
      <c r="E6" s="34"/>
      <c r="F6" s="35"/>
      <c r="G6" s="35"/>
      <c r="H6" s="35"/>
      <c r="I6" s="165"/>
      <c r="J6" s="166"/>
      <c r="K6" s="166"/>
      <c r="L6" s="166"/>
      <c r="M6" s="166"/>
      <c r="N6" s="166"/>
      <c r="O6" s="166"/>
      <c r="P6" s="166"/>
      <c r="Q6" s="167"/>
    </row>
    <row r="7" spans="1:17" s="33" customFormat="1" ht="39.950000000000003" customHeight="1">
      <c r="A7" s="120" t="s">
        <v>59</v>
      </c>
      <c r="B7" s="178" t="s">
        <v>79</v>
      </c>
      <c r="C7" s="178"/>
      <c r="D7" s="36">
        <v>10</v>
      </c>
      <c r="E7" s="42"/>
      <c r="F7" s="35"/>
      <c r="G7" s="35"/>
      <c r="H7" s="35"/>
      <c r="I7" s="165"/>
      <c r="J7" s="166"/>
      <c r="K7" s="166"/>
      <c r="L7" s="166"/>
      <c r="M7" s="166"/>
      <c r="N7" s="166"/>
      <c r="O7" s="166"/>
      <c r="P7" s="166"/>
      <c r="Q7" s="167"/>
    </row>
    <row r="8" spans="1:17" s="3" customFormat="1" ht="30" customHeight="1">
      <c r="A8" s="121"/>
      <c r="B8" s="118" t="s">
        <v>6</v>
      </c>
      <c r="C8" s="119" t="s">
        <v>80</v>
      </c>
      <c r="D8" s="36" t="s">
        <v>47</v>
      </c>
      <c r="E8" s="39"/>
      <c r="F8" s="37"/>
      <c r="G8" s="11"/>
      <c r="H8" s="11"/>
      <c r="I8" s="165"/>
      <c r="J8" s="166"/>
      <c r="K8" s="166"/>
      <c r="L8" s="166"/>
      <c r="M8" s="166"/>
      <c r="N8" s="166"/>
      <c r="O8" s="166"/>
      <c r="P8" s="166"/>
      <c r="Q8" s="167"/>
    </row>
    <row r="9" spans="1:17" s="3" customFormat="1" ht="30" customHeight="1">
      <c r="A9" s="121"/>
      <c r="B9" s="118" t="s">
        <v>6</v>
      </c>
      <c r="C9" s="29" t="s">
        <v>34</v>
      </c>
      <c r="D9" s="36" t="s">
        <v>47</v>
      </c>
      <c r="E9" s="39"/>
      <c r="F9" s="37"/>
      <c r="G9" s="11"/>
      <c r="H9" s="11"/>
      <c r="I9" s="165"/>
      <c r="J9" s="166"/>
      <c r="K9" s="166"/>
      <c r="L9" s="166"/>
      <c r="M9" s="166"/>
      <c r="N9" s="166"/>
      <c r="O9" s="166"/>
      <c r="P9" s="166"/>
      <c r="Q9" s="167"/>
    </row>
    <row r="10" spans="1:17" ht="39.950000000000003" customHeight="1">
      <c r="A10" s="122"/>
      <c r="B10" s="118" t="s">
        <v>6</v>
      </c>
      <c r="C10" s="30" t="s">
        <v>81</v>
      </c>
      <c r="D10" s="36" t="s">
        <v>47</v>
      </c>
      <c r="E10" s="40"/>
      <c r="F10" s="38"/>
      <c r="G10" s="9"/>
      <c r="H10" s="9"/>
      <c r="I10" s="165"/>
      <c r="J10" s="166"/>
      <c r="K10" s="166"/>
      <c r="L10" s="166"/>
      <c r="M10" s="166"/>
      <c r="N10" s="166"/>
      <c r="O10" s="166"/>
      <c r="P10" s="166"/>
      <c r="Q10" s="167"/>
    </row>
    <row r="11" spans="1:17" ht="39.950000000000003" customHeight="1">
      <c r="A11" s="122"/>
      <c r="B11" s="118" t="s">
        <v>6</v>
      </c>
      <c r="C11" s="41" t="s">
        <v>35</v>
      </c>
      <c r="D11" s="36" t="s">
        <v>47</v>
      </c>
      <c r="E11" s="40"/>
      <c r="F11" s="38"/>
      <c r="G11" s="9"/>
      <c r="H11" s="9"/>
      <c r="I11" s="165"/>
      <c r="J11" s="166"/>
      <c r="K11" s="166"/>
      <c r="L11" s="166"/>
      <c r="M11" s="166"/>
      <c r="N11" s="166"/>
      <c r="O11" s="166"/>
      <c r="P11" s="166"/>
      <c r="Q11" s="167"/>
    </row>
    <row r="12" spans="1:17" s="33" customFormat="1" ht="39.950000000000003" customHeight="1">
      <c r="A12" s="117" t="s">
        <v>60</v>
      </c>
      <c r="B12" s="179" t="s">
        <v>82</v>
      </c>
      <c r="C12" s="173"/>
      <c r="D12" s="36">
        <v>10</v>
      </c>
      <c r="E12" s="43"/>
      <c r="F12" s="35"/>
      <c r="G12" s="35"/>
      <c r="H12" s="35"/>
      <c r="I12" s="165"/>
      <c r="J12" s="166"/>
      <c r="K12" s="166"/>
      <c r="L12" s="166"/>
      <c r="M12" s="166"/>
      <c r="N12" s="166"/>
      <c r="O12" s="166"/>
      <c r="P12" s="166"/>
      <c r="Q12" s="167"/>
    </row>
    <row r="13" spans="1:17" s="33" customFormat="1" ht="39.950000000000003" customHeight="1">
      <c r="A13" s="111" t="s">
        <v>61</v>
      </c>
      <c r="B13" s="173" t="s">
        <v>70</v>
      </c>
      <c r="C13" s="173"/>
      <c r="D13" s="36">
        <v>10</v>
      </c>
      <c r="E13" s="43"/>
      <c r="F13" s="35"/>
      <c r="G13" s="35"/>
      <c r="H13" s="35"/>
      <c r="I13" s="165"/>
      <c r="J13" s="166"/>
      <c r="K13" s="166"/>
      <c r="L13" s="166"/>
      <c r="M13" s="166"/>
      <c r="N13" s="166"/>
      <c r="O13" s="166"/>
      <c r="P13" s="166"/>
      <c r="Q13" s="167"/>
    </row>
    <row r="14" spans="1:17" s="33" customFormat="1" ht="39.950000000000003" customHeight="1">
      <c r="A14" s="111" t="s">
        <v>37</v>
      </c>
      <c r="B14" s="173" t="s">
        <v>43</v>
      </c>
      <c r="C14" s="173"/>
      <c r="D14" s="36">
        <v>10</v>
      </c>
      <c r="E14" s="43"/>
      <c r="F14" s="35"/>
      <c r="G14" s="35"/>
      <c r="H14" s="35"/>
      <c r="I14" s="165"/>
      <c r="J14" s="166"/>
      <c r="K14" s="166"/>
      <c r="L14" s="166"/>
      <c r="M14" s="166"/>
      <c r="N14" s="166"/>
      <c r="O14" s="166"/>
      <c r="P14" s="166"/>
      <c r="Q14" s="167"/>
    </row>
    <row r="15" spans="1:17" s="33" customFormat="1" ht="39.950000000000003" customHeight="1">
      <c r="A15" s="111" t="s">
        <v>41</v>
      </c>
      <c r="B15" s="173" t="s">
        <v>42</v>
      </c>
      <c r="C15" s="173"/>
      <c r="D15" s="36">
        <v>10</v>
      </c>
      <c r="E15" s="43"/>
      <c r="F15" s="35"/>
      <c r="G15" s="35"/>
      <c r="H15" s="35"/>
      <c r="I15" s="165"/>
      <c r="J15" s="166"/>
      <c r="K15" s="166"/>
      <c r="L15" s="166"/>
      <c r="M15" s="166"/>
      <c r="N15" s="166"/>
      <c r="O15" s="166"/>
      <c r="P15" s="166"/>
      <c r="Q15" s="167"/>
    </row>
    <row r="16" spans="1:17" s="33" customFormat="1" ht="39.950000000000003" customHeight="1">
      <c r="A16" s="111" t="s">
        <v>62</v>
      </c>
      <c r="B16" s="173" t="s">
        <v>71</v>
      </c>
      <c r="C16" s="173"/>
      <c r="D16" s="36">
        <v>10</v>
      </c>
      <c r="E16" s="43"/>
      <c r="F16" s="35"/>
      <c r="G16" s="35"/>
      <c r="H16" s="35"/>
      <c r="I16" s="165"/>
      <c r="J16" s="166"/>
      <c r="K16" s="166"/>
      <c r="L16" s="166"/>
      <c r="M16" s="166"/>
      <c r="N16" s="166"/>
      <c r="O16" s="166"/>
      <c r="P16" s="166"/>
      <c r="Q16" s="167"/>
    </row>
    <row r="17" spans="1:17" s="33" customFormat="1" ht="39.950000000000003" customHeight="1">
      <c r="A17" s="111" t="s">
        <v>63</v>
      </c>
      <c r="B17" s="173" t="s">
        <v>72</v>
      </c>
      <c r="C17" s="173"/>
      <c r="D17" s="36">
        <v>10</v>
      </c>
      <c r="E17" s="43"/>
      <c r="F17" s="35"/>
      <c r="G17" s="35"/>
      <c r="H17" s="35"/>
      <c r="I17" s="165"/>
      <c r="J17" s="166"/>
      <c r="K17" s="166"/>
      <c r="L17" s="166"/>
      <c r="M17" s="166"/>
      <c r="N17" s="166"/>
      <c r="O17" s="166"/>
      <c r="P17" s="166"/>
      <c r="Q17" s="167"/>
    </row>
    <row r="18" spans="1:17" s="33" customFormat="1" ht="39.950000000000003" customHeight="1">
      <c r="A18" s="111"/>
      <c r="B18" s="49"/>
      <c r="C18" s="48" t="s">
        <v>86</v>
      </c>
      <c r="D18" s="36">
        <f>SUM(D4:D17)</f>
        <v>100</v>
      </c>
      <c r="E18" s="43"/>
      <c r="F18" s="35"/>
      <c r="G18" s="35"/>
      <c r="H18" s="35"/>
      <c r="I18" s="165"/>
      <c r="J18" s="166"/>
      <c r="K18" s="166"/>
      <c r="L18" s="166"/>
      <c r="M18" s="166"/>
      <c r="N18" s="166"/>
      <c r="O18" s="166"/>
      <c r="P18" s="166"/>
      <c r="Q18" s="167"/>
    </row>
    <row r="19" spans="1:17" s="33" customFormat="1" ht="65.099999999999994" customHeight="1">
      <c r="A19" s="111" t="s">
        <v>74</v>
      </c>
      <c r="B19" s="173" t="s">
        <v>44</v>
      </c>
      <c r="C19" s="173"/>
      <c r="D19" s="45" t="s">
        <v>45</v>
      </c>
      <c r="E19" s="43"/>
      <c r="F19" s="35"/>
      <c r="G19" s="35"/>
      <c r="H19" s="35"/>
      <c r="I19" s="165"/>
      <c r="J19" s="166"/>
      <c r="K19" s="166"/>
      <c r="L19" s="166"/>
      <c r="M19" s="166"/>
      <c r="N19" s="166"/>
      <c r="O19" s="166"/>
      <c r="P19" s="166"/>
      <c r="Q19" s="167"/>
    </row>
    <row r="20" spans="1:17" s="33" customFormat="1" ht="39.950000000000003" customHeight="1">
      <c r="A20" s="111" t="s">
        <v>75</v>
      </c>
      <c r="B20" s="173" t="s">
        <v>39</v>
      </c>
      <c r="C20" s="173"/>
      <c r="D20" s="45" t="s">
        <v>45</v>
      </c>
      <c r="E20" s="34"/>
      <c r="F20" s="35"/>
      <c r="G20" s="35"/>
      <c r="H20" s="35"/>
      <c r="I20" s="165"/>
      <c r="J20" s="166"/>
      <c r="K20" s="166"/>
      <c r="L20" s="166"/>
      <c r="M20" s="166"/>
      <c r="N20" s="166"/>
      <c r="O20" s="166"/>
      <c r="P20" s="166"/>
      <c r="Q20" s="167"/>
    </row>
    <row r="21" spans="1:17" s="33" customFormat="1" ht="54.95" customHeight="1">
      <c r="A21" s="111" t="s">
        <v>76</v>
      </c>
      <c r="B21" s="173" t="s">
        <v>36</v>
      </c>
      <c r="C21" s="173"/>
      <c r="D21" s="45" t="s">
        <v>45</v>
      </c>
      <c r="E21" s="34"/>
      <c r="F21" s="35"/>
      <c r="G21" s="35"/>
      <c r="H21" s="35"/>
      <c r="I21" s="165"/>
      <c r="J21" s="166"/>
      <c r="K21" s="166"/>
      <c r="L21" s="166"/>
      <c r="M21" s="166"/>
      <c r="N21" s="166"/>
      <c r="O21" s="166"/>
      <c r="P21" s="166"/>
      <c r="Q21" s="167"/>
    </row>
    <row r="22" spans="1:17" ht="30" customHeight="1" thickBot="1">
      <c r="A22" s="113" t="s">
        <v>77</v>
      </c>
      <c r="B22" s="183" t="s">
        <v>40</v>
      </c>
      <c r="C22" s="183"/>
      <c r="D22" s="114" t="s">
        <v>45</v>
      </c>
      <c r="E22" s="115"/>
      <c r="F22" s="116"/>
      <c r="G22" s="116"/>
      <c r="H22" s="116"/>
      <c r="I22" s="168"/>
      <c r="J22" s="169"/>
      <c r="K22" s="169"/>
      <c r="L22" s="169"/>
      <c r="M22" s="169"/>
      <c r="N22" s="169"/>
      <c r="O22" s="169"/>
      <c r="P22" s="169"/>
      <c r="Q22" s="170"/>
    </row>
    <row r="23" spans="1:17" ht="15.75">
      <c r="A23" s="107"/>
      <c r="B23" s="184"/>
      <c r="C23" s="184"/>
      <c r="D23" s="44"/>
    </row>
  </sheetData>
  <mergeCells count="38">
    <mergeCell ref="B15:C15"/>
    <mergeCell ref="B14:C14"/>
    <mergeCell ref="B19:C19"/>
    <mergeCell ref="B22:C22"/>
    <mergeCell ref="B23:C23"/>
    <mergeCell ref="A1:Q1"/>
    <mergeCell ref="B5:C5"/>
    <mergeCell ref="B21:C21"/>
    <mergeCell ref="A2:C2"/>
    <mergeCell ref="B3:C3"/>
    <mergeCell ref="B4:C4"/>
    <mergeCell ref="B6:C6"/>
    <mergeCell ref="B7:C7"/>
    <mergeCell ref="B20:C20"/>
    <mergeCell ref="B12:C12"/>
    <mergeCell ref="B17:C17"/>
    <mergeCell ref="B13:C13"/>
    <mergeCell ref="B16:C16"/>
    <mergeCell ref="I3:Q3"/>
    <mergeCell ref="I4:Q4"/>
    <mergeCell ref="I5:Q5"/>
    <mergeCell ref="I6:Q6"/>
    <mergeCell ref="I7:Q7"/>
    <mergeCell ref="I8:Q8"/>
    <mergeCell ref="I9:Q9"/>
    <mergeCell ref="I10:Q10"/>
    <mergeCell ref="I11:Q11"/>
    <mergeCell ref="I12:Q12"/>
    <mergeCell ref="I13:Q13"/>
    <mergeCell ref="I14:Q14"/>
    <mergeCell ref="I20:Q20"/>
    <mergeCell ref="I21:Q21"/>
    <mergeCell ref="I22:Q22"/>
    <mergeCell ref="I15:Q15"/>
    <mergeCell ref="I16:Q16"/>
    <mergeCell ref="I17:Q17"/>
    <mergeCell ref="I18:Q18"/>
    <mergeCell ref="I19:Q19"/>
  </mergeCells>
  <printOptions horizontalCentered="1"/>
  <pageMargins left="0.15" right="0.15" top="0.5" bottom="0.25" header="0.15" footer="0.15"/>
  <pageSetup paperSize="3"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tabSelected="1" zoomScaleNormal="100" workbookViewId="0">
      <pane ySplit="2" topLeftCell="A3" activePane="bottomLeft" state="frozen"/>
      <selection pane="bottomLeft" sqref="A1:O1"/>
    </sheetView>
  </sheetViews>
  <sheetFormatPr defaultColWidth="9.140625" defaultRowHeight="12"/>
  <cols>
    <col min="1" max="1" width="4.7109375" style="5" customWidth="1"/>
    <col min="2" max="2" width="2.7109375" style="5" customWidth="1"/>
    <col min="3" max="3" width="100.85546875" style="1" customWidth="1"/>
    <col min="4" max="4" width="15.7109375" style="28" customWidth="1"/>
    <col min="5" max="5" width="1.7109375" style="6" customWidth="1"/>
    <col min="6" max="8" width="11.7109375" style="7" customWidth="1"/>
    <col min="9" max="9" width="70.7109375" style="1" customWidth="1"/>
    <col min="10" max="10" width="1.7109375" style="2" customWidth="1"/>
    <col min="11" max="15" width="10.28515625" style="1" customWidth="1"/>
    <col min="16" max="16384" width="9.140625" style="1"/>
  </cols>
  <sheetData>
    <row r="1" spans="1:15" s="20" customFormat="1" ht="41.25" customHeight="1" thickBot="1">
      <c r="A1" s="171" t="s">
        <v>118</v>
      </c>
      <c r="B1" s="201"/>
      <c r="C1" s="201"/>
      <c r="D1" s="201"/>
      <c r="E1" s="201"/>
      <c r="F1" s="201"/>
      <c r="G1" s="201"/>
      <c r="H1" s="201"/>
      <c r="I1" s="201"/>
      <c r="J1" s="201"/>
      <c r="K1" s="201"/>
      <c r="L1" s="201"/>
      <c r="M1" s="201"/>
      <c r="N1" s="201"/>
      <c r="O1" s="201"/>
    </row>
    <row r="2" spans="1:15" s="50" customFormat="1" ht="33.950000000000003" customHeight="1" thickBot="1">
      <c r="A2" s="51">
        <v>2</v>
      </c>
      <c r="B2" s="194" t="s">
        <v>84</v>
      </c>
      <c r="C2" s="194"/>
      <c r="D2" s="52" t="s">
        <v>50</v>
      </c>
      <c r="E2" s="53"/>
      <c r="F2" s="54" t="s">
        <v>0</v>
      </c>
      <c r="G2" s="54" t="s">
        <v>1</v>
      </c>
      <c r="H2" s="54" t="s">
        <v>2</v>
      </c>
      <c r="I2" s="54" t="s">
        <v>3</v>
      </c>
      <c r="J2" s="55"/>
      <c r="K2" s="56" t="s">
        <v>103</v>
      </c>
      <c r="L2" s="56" t="s">
        <v>104</v>
      </c>
      <c r="M2" s="56" t="s">
        <v>105</v>
      </c>
      <c r="N2" s="56" t="s">
        <v>106</v>
      </c>
      <c r="O2" s="57" t="s">
        <v>85</v>
      </c>
    </row>
    <row r="3" spans="1:15" s="50" customFormat="1" ht="9.9499999999999993" customHeight="1" thickTop="1">
      <c r="A3" s="99"/>
      <c r="B3" s="100"/>
      <c r="C3" s="100"/>
      <c r="D3" s="101"/>
      <c r="E3" s="102"/>
      <c r="F3" s="103"/>
      <c r="G3" s="103"/>
      <c r="H3" s="103"/>
      <c r="I3" s="103"/>
      <c r="J3" s="104"/>
      <c r="K3" s="105"/>
      <c r="L3" s="105"/>
      <c r="M3" s="105"/>
      <c r="N3" s="105"/>
      <c r="O3" s="106"/>
    </row>
    <row r="4" spans="1:15" s="50" customFormat="1" ht="30" customHeight="1">
      <c r="A4" s="90" t="s">
        <v>4</v>
      </c>
      <c r="B4" s="189" t="s">
        <v>109</v>
      </c>
      <c r="C4" s="189"/>
      <c r="D4" s="73">
        <v>0.6</v>
      </c>
      <c r="E4" s="74"/>
      <c r="F4" s="75"/>
      <c r="G4" s="75"/>
      <c r="H4" s="75"/>
      <c r="I4" s="75"/>
      <c r="J4" s="76"/>
      <c r="K4" s="77"/>
      <c r="L4" s="77"/>
      <c r="M4" s="77"/>
      <c r="N4" s="77"/>
      <c r="O4" s="80"/>
    </row>
    <row r="5" spans="1:15" ht="39.75" customHeight="1">
      <c r="A5" s="209" t="s">
        <v>107</v>
      </c>
      <c r="B5" s="208"/>
      <c r="C5" s="208"/>
      <c r="D5" s="62"/>
      <c r="E5" s="25"/>
      <c r="F5" s="12"/>
      <c r="G5" s="12"/>
      <c r="H5" s="9"/>
      <c r="I5" s="13"/>
      <c r="J5" s="14"/>
      <c r="K5" s="46"/>
      <c r="L5" s="46"/>
      <c r="M5" s="46"/>
      <c r="N5" s="46"/>
      <c r="O5" s="82"/>
    </row>
    <row r="6" spans="1:15" s="4" customFormat="1" ht="39.950000000000003" customHeight="1">
      <c r="A6" s="83" t="s">
        <v>54</v>
      </c>
      <c r="B6" s="187" t="s">
        <v>7</v>
      </c>
      <c r="C6" s="188"/>
      <c r="D6" s="60"/>
      <c r="E6" s="26"/>
      <c r="F6" s="16"/>
      <c r="G6" s="16"/>
      <c r="H6" s="16"/>
      <c r="I6" s="16"/>
      <c r="J6" s="15"/>
      <c r="K6" s="46">
        <v>10</v>
      </c>
      <c r="L6" s="9">
        <v>10</v>
      </c>
      <c r="M6" s="46">
        <v>10</v>
      </c>
      <c r="N6" s="46">
        <v>10</v>
      </c>
      <c r="O6" s="81">
        <f>SUM(K6:N6)/4</f>
        <v>10</v>
      </c>
    </row>
    <row r="7" spans="1:15" s="4" customFormat="1" ht="30" customHeight="1">
      <c r="A7" s="84" t="s">
        <v>53</v>
      </c>
      <c r="B7" s="187" t="s">
        <v>8</v>
      </c>
      <c r="C7" s="188"/>
      <c r="D7" s="60"/>
      <c r="E7" s="26"/>
      <c r="F7" s="16"/>
      <c r="G7" s="16"/>
      <c r="H7" s="16"/>
      <c r="I7" s="16"/>
      <c r="J7" s="15"/>
      <c r="K7" s="46">
        <v>10</v>
      </c>
      <c r="L7" s="9">
        <v>10</v>
      </c>
      <c r="M7" s="46">
        <v>10</v>
      </c>
      <c r="N7" s="46">
        <v>10</v>
      </c>
      <c r="O7" s="81">
        <f t="shared" ref="O7:O12" si="0">SUM(K7:N7)/4</f>
        <v>10</v>
      </c>
    </row>
    <row r="8" spans="1:15" s="4" customFormat="1" ht="30" customHeight="1">
      <c r="A8" s="85" t="s">
        <v>51</v>
      </c>
      <c r="B8" s="187" t="s">
        <v>9</v>
      </c>
      <c r="C8" s="188"/>
      <c r="D8" s="60"/>
      <c r="E8" s="26"/>
      <c r="F8" s="16"/>
      <c r="G8" s="16"/>
      <c r="H8" s="16"/>
      <c r="I8" s="16"/>
      <c r="J8" s="15"/>
      <c r="K8" s="46">
        <v>10</v>
      </c>
      <c r="L8" s="9">
        <v>10</v>
      </c>
      <c r="M8" s="46">
        <v>10</v>
      </c>
      <c r="N8" s="46">
        <v>10</v>
      </c>
      <c r="O8" s="81">
        <f t="shared" si="0"/>
        <v>10</v>
      </c>
    </row>
    <row r="9" spans="1:15" s="4" customFormat="1" ht="30" customHeight="1">
      <c r="A9" s="84" t="s">
        <v>53</v>
      </c>
      <c r="B9" s="187" t="s">
        <v>88</v>
      </c>
      <c r="C9" s="188"/>
      <c r="D9" s="60"/>
      <c r="E9" s="26"/>
      <c r="F9" s="16"/>
      <c r="G9" s="16"/>
      <c r="H9" s="16"/>
      <c r="I9" s="16"/>
      <c r="J9" s="15"/>
      <c r="K9" s="46">
        <v>10</v>
      </c>
      <c r="L9" s="9">
        <v>10</v>
      </c>
      <c r="M9" s="46">
        <v>10</v>
      </c>
      <c r="N9" s="46">
        <v>10</v>
      </c>
      <c r="O9" s="81">
        <f t="shared" si="0"/>
        <v>10</v>
      </c>
    </row>
    <row r="10" spans="1:15" s="4" customFormat="1" ht="30" customHeight="1">
      <c r="A10" s="84" t="s">
        <v>53</v>
      </c>
      <c r="B10" s="187" t="s">
        <v>10</v>
      </c>
      <c r="C10" s="188"/>
      <c r="D10" s="60"/>
      <c r="E10" s="26"/>
      <c r="F10" s="16"/>
      <c r="G10" s="16"/>
      <c r="H10" s="16"/>
      <c r="I10" s="16"/>
      <c r="J10" s="15"/>
      <c r="K10" s="46">
        <v>10</v>
      </c>
      <c r="L10" s="9">
        <v>10</v>
      </c>
      <c r="M10" s="46">
        <v>10</v>
      </c>
      <c r="N10" s="46">
        <v>10</v>
      </c>
      <c r="O10" s="81">
        <f t="shared" si="0"/>
        <v>10</v>
      </c>
    </row>
    <row r="11" spans="1:15" s="4" customFormat="1" ht="30" customHeight="1">
      <c r="A11" s="84" t="s">
        <v>53</v>
      </c>
      <c r="B11" s="187" t="s">
        <v>89</v>
      </c>
      <c r="C11" s="188"/>
      <c r="D11" s="60"/>
      <c r="E11" s="26"/>
      <c r="F11" s="16"/>
      <c r="G11" s="16"/>
      <c r="H11" s="16"/>
      <c r="I11" s="16"/>
      <c r="J11" s="15"/>
      <c r="K11" s="46">
        <v>10</v>
      </c>
      <c r="L11" s="9">
        <v>10</v>
      </c>
      <c r="M11" s="46">
        <v>10</v>
      </c>
      <c r="N11" s="46">
        <v>10</v>
      </c>
      <c r="O11" s="81">
        <f t="shared" si="0"/>
        <v>10</v>
      </c>
    </row>
    <row r="12" spans="1:15" s="4" customFormat="1" ht="50.1" customHeight="1" thickBot="1">
      <c r="A12" s="83" t="s">
        <v>57</v>
      </c>
      <c r="B12" s="185" t="s">
        <v>90</v>
      </c>
      <c r="C12" s="186"/>
      <c r="D12" s="61"/>
      <c r="E12" s="26"/>
      <c r="F12" s="16"/>
      <c r="G12" s="16"/>
      <c r="H12" s="16"/>
      <c r="I12" s="16"/>
      <c r="J12" s="15"/>
      <c r="K12" s="137">
        <v>10</v>
      </c>
      <c r="L12" s="139">
        <v>10</v>
      </c>
      <c r="M12" s="137">
        <v>10</v>
      </c>
      <c r="N12" s="137">
        <v>10</v>
      </c>
      <c r="O12" s="140">
        <f t="shared" si="0"/>
        <v>10</v>
      </c>
    </row>
    <row r="13" spans="1:15" ht="30" customHeight="1" thickBot="1">
      <c r="A13" s="190" t="s">
        <v>108</v>
      </c>
      <c r="B13" s="191"/>
      <c r="C13" s="191"/>
      <c r="D13" s="63"/>
      <c r="E13" s="24"/>
      <c r="F13" s="12"/>
      <c r="G13" s="12"/>
      <c r="H13" s="9"/>
      <c r="I13" s="10"/>
      <c r="J13" s="8"/>
      <c r="K13" s="143">
        <f>(SUM(K6:K12))</f>
        <v>70</v>
      </c>
      <c r="L13" s="143">
        <f t="shared" ref="L13:O13" si="1">(SUM(L6:L12))</f>
        <v>70</v>
      </c>
      <c r="M13" s="143">
        <f t="shared" si="1"/>
        <v>70</v>
      </c>
      <c r="N13" s="143">
        <f t="shared" si="1"/>
        <v>70</v>
      </c>
      <c r="O13" s="144">
        <f t="shared" si="1"/>
        <v>70</v>
      </c>
    </row>
    <row r="14" spans="1:15" ht="30" customHeight="1">
      <c r="A14" s="125"/>
      <c r="B14" s="127"/>
      <c r="C14" s="127"/>
      <c r="D14" s="69"/>
      <c r="E14" s="24"/>
      <c r="F14" s="12"/>
      <c r="G14" s="12"/>
      <c r="H14" s="9"/>
      <c r="I14" s="10"/>
      <c r="J14" s="8"/>
      <c r="K14" s="141"/>
      <c r="L14" s="141"/>
      <c r="M14" s="141"/>
      <c r="N14" s="141"/>
      <c r="O14" s="142"/>
    </row>
    <row r="15" spans="1:15" ht="39.950000000000003" customHeight="1">
      <c r="A15" s="204" t="s">
        <v>110</v>
      </c>
      <c r="B15" s="208"/>
      <c r="C15" s="208"/>
      <c r="D15" s="67"/>
      <c r="E15" s="25"/>
      <c r="F15" s="12"/>
      <c r="G15" s="12"/>
      <c r="H15" s="9"/>
      <c r="I15" s="13"/>
      <c r="J15" s="14"/>
      <c r="K15" s="47"/>
      <c r="L15" s="46"/>
      <c r="M15" s="46"/>
      <c r="N15" s="46"/>
      <c r="O15" s="82"/>
    </row>
    <row r="16" spans="1:15" ht="24.95" customHeight="1">
      <c r="A16" s="85" t="s">
        <v>5</v>
      </c>
      <c r="B16" s="187" t="s">
        <v>91</v>
      </c>
      <c r="C16" s="188"/>
      <c r="D16" s="60"/>
      <c r="E16" s="27"/>
      <c r="F16" s="9"/>
      <c r="G16" s="9"/>
      <c r="H16" s="9"/>
      <c r="I16" s="10"/>
      <c r="J16" s="8"/>
      <c r="K16" s="46">
        <v>10</v>
      </c>
      <c r="L16" s="46">
        <v>10</v>
      </c>
      <c r="M16" s="9">
        <v>10</v>
      </c>
      <c r="N16" s="9">
        <v>10</v>
      </c>
      <c r="O16" s="81">
        <f>SUM(K16:N16)/4</f>
        <v>10</v>
      </c>
    </row>
    <row r="17" spans="1:15" ht="24.95" customHeight="1">
      <c r="A17" s="84" t="s">
        <v>53</v>
      </c>
      <c r="B17" s="187" t="s">
        <v>92</v>
      </c>
      <c r="C17" s="188"/>
      <c r="D17" s="60"/>
      <c r="E17" s="27"/>
      <c r="F17" s="9"/>
      <c r="G17" s="9"/>
      <c r="H17" s="9"/>
      <c r="I17" s="10"/>
      <c r="J17" s="8"/>
      <c r="K17" s="46">
        <v>10</v>
      </c>
      <c r="L17" s="46">
        <v>10</v>
      </c>
      <c r="M17" s="9">
        <v>10</v>
      </c>
      <c r="N17" s="9">
        <v>10</v>
      </c>
      <c r="O17" s="81">
        <f t="shared" ref="O17:O19" si="2">SUM(K17:N17)/4</f>
        <v>10</v>
      </c>
    </row>
    <row r="18" spans="1:15" ht="24.95" customHeight="1">
      <c r="A18" s="84" t="s">
        <v>53</v>
      </c>
      <c r="B18" s="187" t="s">
        <v>93</v>
      </c>
      <c r="C18" s="188"/>
      <c r="D18" s="60"/>
      <c r="E18" s="27"/>
      <c r="F18" s="9"/>
      <c r="G18" s="9"/>
      <c r="H18" s="9"/>
      <c r="I18" s="10"/>
      <c r="J18" s="8"/>
      <c r="K18" s="46">
        <v>10</v>
      </c>
      <c r="L18" s="46">
        <v>10</v>
      </c>
      <c r="M18" s="9">
        <v>10</v>
      </c>
      <c r="N18" s="9">
        <v>10</v>
      </c>
      <c r="O18" s="81">
        <f t="shared" si="2"/>
        <v>10</v>
      </c>
    </row>
    <row r="19" spans="1:15" ht="35.1" customHeight="1" thickBot="1">
      <c r="A19" s="86" t="s">
        <v>53</v>
      </c>
      <c r="B19" s="187" t="s">
        <v>94</v>
      </c>
      <c r="C19" s="188"/>
      <c r="D19" s="60"/>
      <c r="E19" s="27"/>
      <c r="F19" s="9"/>
      <c r="G19" s="9"/>
      <c r="H19" s="9"/>
      <c r="I19" s="10"/>
      <c r="J19" s="8"/>
      <c r="K19" s="46">
        <v>10</v>
      </c>
      <c r="L19" s="46">
        <v>10</v>
      </c>
      <c r="M19" s="9">
        <v>10</v>
      </c>
      <c r="N19" s="9">
        <v>10</v>
      </c>
      <c r="O19" s="81">
        <f t="shared" si="2"/>
        <v>10</v>
      </c>
    </row>
    <row r="20" spans="1:15" ht="30" customHeight="1" thickBot="1">
      <c r="A20" s="190" t="s">
        <v>108</v>
      </c>
      <c r="B20" s="191"/>
      <c r="C20" s="191"/>
      <c r="D20" s="64"/>
      <c r="E20" s="25"/>
      <c r="F20" s="12"/>
      <c r="G20" s="12"/>
      <c r="H20" s="9"/>
      <c r="I20" s="10"/>
      <c r="J20" s="8"/>
      <c r="K20" s="143">
        <f>SUM(K16:K19)</f>
        <v>40</v>
      </c>
      <c r="L20" s="143">
        <f t="shared" ref="L20:O20" si="3">SUM(L16:L19)</f>
        <v>40</v>
      </c>
      <c r="M20" s="143">
        <f t="shared" si="3"/>
        <v>40</v>
      </c>
      <c r="N20" s="143">
        <f t="shared" si="3"/>
        <v>40</v>
      </c>
      <c r="O20" s="144">
        <f t="shared" si="3"/>
        <v>40</v>
      </c>
    </row>
    <row r="21" spans="1:15" ht="30" customHeight="1">
      <c r="A21" s="125"/>
      <c r="B21" s="127"/>
      <c r="C21" s="127"/>
      <c r="D21" s="67"/>
      <c r="E21" s="25"/>
      <c r="F21" s="12"/>
      <c r="G21" s="12"/>
      <c r="H21" s="9"/>
      <c r="I21" s="10"/>
      <c r="J21" s="8"/>
      <c r="K21" s="123"/>
      <c r="L21" s="123"/>
      <c r="M21" s="123"/>
      <c r="N21" s="123"/>
      <c r="O21" s="124"/>
    </row>
    <row r="22" spans="1:15" ht="35.1" customHeight="1">
      <c r="A22" s="206" t="s">
        <v>111</v>
      </c>
      <c r="B22" s="207"/>
      <c r="C22" s="207"/>
      <c r="D22" s="67"/>
      <c r="E22" s="25"/>
      <c r="F22" s="12"/>
      <c r="G22" s="12"/>
      <c r="H22" s="9"/>
      <c r="I22" s="13"/>
      <c r="J22" s="14"/>
      <c r="K22" s="47"/>
      <c r="L22" s="46"/>
      <c r="M22" s="12"/>
      <c r="N22" s="46"/>
      <c r="O22" s="82"/>
    </row>
    <row r="23" spans="1:15" ht="35.1" customHeight="1">
      <c r="A23" s="86" t="s">
        <v>53</v>
      </c>
      <c r="B23" s="187" t="s">
        <v>11</v>
      </c>
      <c r="C23" s="188"/>
      <c r="D23" s="58"/>
      <c r="E23" s="23"/>
      <c r="F23" s="9"/>
      <c r="G23" s="9"/>
      <c r="H23" s="9"/>
      <c r="I23" s="10"/>
      <c r="J23" s="8"/>
      <c r="K23" s="9">
        <v>10</v>
      </c>
      <c r="L23" s="9">
        <v>10</v>
      </c>
      <c r="M23" s="9">
        <v>10</v>
      </c>
      <c r="N23" s="9">
        <v>10</v>
      </c>
      <c r="O23" s="81">
        <f>SUM(K23:N23)/4</f>
        <v>10</v>
      </c>
    </row>
    <row r="24" spans="1:15" ht="35.1" customHeight="1">
      <c r="A24" s="86" t="s">
        <v>53</v>
      </c>
      <c r="B24" s="187" t="s">
        <v>12</v>
      </c>
      <c r="C24" s="188"/>
      <c r="D24" s="58"/>
      <c r="E24" s="23"/>
      <c r="F24" s="9"/>
      <c r="G24" s="9"/>
      <c r="H24" s="9"/>
      <c r="I24" s="10"/>
      <c r="J24" s="8"/>
      <c r="K24" s="9">
        <v>10</v>
      </c>
      <c r="L24" s="9">
        <v>10</v>
      </c>
      <c r="M24" s="9">
        <v>10</v>
      </c>
      <c r="N24" s="9">
        <v>10</v>
      </c>
      <c r="O24" s="81">
        <f t="shared" ref="O24:O29" si="4">SUM(K24:N24)/4</f>
        <v>10</v>
      </c>
    </row>
    <row r="25" spans="1:15" ht="24.95" customHeight="1">
      <c r="A25" s="84" t="s">
        <v>53</v>
      </c>
      <c r="B25" s="187" t="s">
        <v>13</v>
      </c>
      <c r="C25" s="188"/>
      <c r="D25" s="58"/>
      <c r="E25" s="23"/>
      <c r="F25" s="9"/>
      <c r="G25" s="9"/>
      <c r="H25" s="9"/>
      <c r="I25" s="10"/>
      <c r="J25" s="8"/>
      <c r="K25" s="9">
        <v>10</v>
      </c>
      <c r="L25" s="9">
        <v>10</v>
      </c>
      <c r="M25" s="9">
        <v>10</v>
      </c>
      <c r="N25" s="9">
        <v>10</v>
      </c>
      <c r="O25" s="81">
        <f t="shared" si="4"/>
        <v>10</v>
      </c>
    </row>
    <row r="26" spans="1:15" ht="65.099999999999994" customHeight="1">
      <c r="A26" s="87" t="s">
        <v>56</v>
      </c>
      <c r="B26" s="187" t="s">
        <v>52</v>
      </c>
      <c r="C26" s="188"/>
      <c r="D26" s="58"/>
      <c r="E26" s="23"/>
      <c r="F26" s="9"/>
      <c r="G26" s="9"/>
      <c r="H26" s="9"/>
      <c r="I26" s="10"/>
      <c r="J26" s="8"/>
      <c r="K26" s="9">
        <v>10</v>
      </c>
      <c r="L26" s="9">
        <v>10</v>
      </c>
      <c r="M26" s="9">
        <v>10</v>
      </c>
      <c r="N26" s="9">
        <v>10</v>
      </c>
      <c r="O26" s="81">
        <f t="shared" si="4"/>
        <v>10</v>
      </c>
    </row>
    <row r="27" spans="1:15" ht="24.95" customHeight="1">
      <c r="A27" s="84" t="s">
        <v>53</v>
      </c>
      <c r="B27" s="187" t="s">
        <v>14</v>
      </c>
      <c r="C27" s="188"/>
      <c r="D27" s="58"/>
      <c r="E27" s="23"/>
      <c r="F27" s="9"/>
      <c r="G27" s="9"/>
      <c r="H27" s="9"/>
      <c r="I27" s="10"/>
      <c r="J27" s="8"/>
      <c r="K27" s="9">
        <v>10</v>
      </c>
      <c r="L27" s="9">
        <v>10</v>
      </c>
      <c r="M27" s="9">
        <v>10</v>
      </c>
      <c r="N27" s="9">
        <v>10</v>
      </c>
      <c r="O27" s="81">
        <f t="shared" si="4"/>
        <v>10</v>
      </c>
    </row>
    <row r="28" spans="1:15" ht="24.95" customHeight="1">
      <c r="A28" s="84" t="s">
        <v>53</v>
      </c>
      <c r="B28" s="187" t="s">
        <v>15</v>
      </c>
      <c r="C28" s="188"/>
      <c r="D28" s="58"/>
      <c r="E28" s="23"/>
      <c r="F28" s="9"/>
      <c r="G28" s="9"/>
      <c r="H28" s="9"/>
      <c r="I28" s="10"/>
      <c r="J28" s="8"/>
      <c r="K28" s="9">
        <v>10</v>
      </c>
      <c r="L28" s="9">
        <v>10</v>
      </c>
      <c r="M28" s="9">
        <v>10</v>
      </c>
      <c r="N28" s="9">
        <v>10</v>
      </c>
      <c r="O28" s="81">
        <f t="shared" si="4"/>
        <v>10</v>
      </c>
    </row>
    <row r="29" spans="1:15" ht="24.95" customHeight="1" thickBot="1">
      <c r="A29" s="84" t="s">
        <v>53</v>
      </c>
      <c r="B29" s="185" t="s">
        <v>16</v>
      </c>
      <c r="C29" s="186"/>
      <c r="D29" s="59"/>
      <c r="E29" s="23"/>
      <c r="F29" s="9"/>
      <c r="G29" s="9"/>
      <c r="H29" s="9"/>
      <c r="I29" s="10"/>
      <c r="J29" s="8"/>
      <c r="K29" s="9">
        <v>10</v>
      </c>
      <c r="L29" s="9">
        <v>10</v>
      </c>
      <c r="M29" s="9">
        <v>10</v>
      </c>
      <c r="N29" s="9">
        <v>10</v>
      </c>
      <c r="O29" s="81">
        <f t="shared" si="4"/>
        <v>10</v>
      </c>
    </row>
    <row r="30" spans="1:15" ht="15.75" thickBot="1">
      <c r="A30" s="190" t="s">
        <v>108</v>
      </c>
      <c r="B30" s="191"/>
      <c r="C30" s="191"/>
      <c r="D30" s="64"/>
      <c r="E30" s="25"/>
      <c r="F30" s="12"/>
      <c r="G30" s="12"/>
      <c r="H30" s="9"/>
      <c r="I30" s="10"/>
      <c r="J30" s="8"/>
      <c r="K30" s="143">
        <f>SUM(K23:K29)</f>
        <v>70</v>
      </c>
      <c r="L30" s="143">
        <f t="shared" ref="L30:O30" si="5">SUM(L23:L29)</f>
        <v>70</v>
      </c>
      <c r="M30" s="143">
        <f t="shared" si="5"/>
        <v>70</v>
      </c>
      <c r="N30" s="143">
        <f t="shared" si="5"/>
        <v>70</v>
      </c>
      <c r="O30" s="144">
        <f t="shared" si="5"/>
        <v>70</v>
      </c>
    </row>
    <row r="31" spans="1:15" ht="15">
      <c r="A31" s="150"/>
      <c r="B31" s="151"/>
      <c r="C31" s="151"/>
      <c r="D31" s="64"/>
      <c r="E31" s="25"/>
      <c r="F31" s="12"/>
      <c r="G31" s="12"/>
      <c r="H31" s="9"/>
      <c r="I31" s="10"/>
      <c r="J31" s="8"/>
      <c r="K31" s="147"/>
      <c r="L31" s="147"/>
      <c r="M31" s="147"/>
      <c r="N31" s="147"/>
      <c r="O31" s="148"/>
    </row>
    <row r="32" spans="1:15" ht="15">
      <c r="A32" s="150"/>
      <c r="B32" s="151"/>
      <c r="C32" s="151"/>
      <c r="D32" s="64"/>
      <c r="E32" s="25"/>
      <c r="F32" s="12"/>
      <c r="G32" s="12"/>
      <c r="H32" s="9"/>
      <c r="I32" s="10"/>
      <c r="J32" s="8"/>
      <c r="K32" s="147"/>
      <c r="L32" s="147"/>
      <c r="M32" s="147"/>
      <c r="N32" s="147"/>
      <c r="O32" s="148"/>
    </row>
    <row r="33" spans="1:15" ht="15">
      <c r="A33" s="150"/>
      <c r="B33" s="151"/>
      <c r="C33" s="151"/>
      <c r="D33" s="64"/>
      <c r="E33" s="25"/>
      <c r="F33" s="12"/>
      <c r="G33" s="12"/>
      <c r="H33" s="9"/>
      <c r="I33" s="10"/>
      <c r="J33" s="8"/>
      <c r="K33" s="147"/>
      <c r="L33" s="147"/>
      <c r="M33" s="147"/>
      <c r="N33" s="147"/>
      <c r="O33" s="148"/>
    </row>
    <row r="34" spans="1:15" ht="30" customHeight="1">
      <c r="A34" s="125"/>
      <c r="B34" s="126"/>
      <c r="C34" s="126"/>
      <c r="D34" s="64"/>
      <c r="E34" s="25"/>
      <c r="F34" s="12"/>
      <c r="G34" s="12"/>
      <c r="H34" s="9"/>
      <c r="I34" s="10"/>
      <c r="J34" s="8"/>
      <c r="K34" s="123"/>
      <c r="L34" s="123"/>
      <c r="M34" s="123"/>
      <c r="N34" s="123"/>
      <c r="O34" s="124"/>
    </row>
    <row r="35" spans="1:15" ht="39.950000000000003" customHeight="1">
      <c r="A35" s="204" t="s">
        <v>112</v>
      </c>
      <c r="B35" s="205"/>
      <c r="C35" s="205"/>
      <c r="D35" s="64"/>
      <c r="E35" s="25"/>
      <c r="F35" s="12"/>
      <c r="G35" s="12"/>
      <c r="H35" s="9"/>
      <c r="I35" s="13"/>
      <c r="J35" s="14"/>
      <c r="K35" s="46"/>
      <c r="L35" s="46"/>
      <c r="M35" s="46"/>
      <c r="N35" s="46"/>
      <c r="O35" s="82"/>
    </row>
    <row r="36" spans="1:15" ht="24.95" customHeight="1">
      <c r="A36" s="84" t="s">
        <v>53</v>
      </c>
      <c r="B36" s="187" t="s">
        <v>17</v>
      </c>
      <c r="C36" s="188"/>
      <c r="D36" s="66"/>
      <c r="E36" s="27"/>
      <c r="F36" s="9"/>
      <c r="G36" s="9"/>
      <c r="H36" s="9"/>
      <c r="I36" s="10"/>
      <c r="J36" s="8"/>
      <c r="K36" s="9">
        <v>10</v>
      </c>
      <c r="L36" s="9">
        <v>10</v>
      </c>
      <c r="M36" s="9">
        <v>10</v>
      </c>
      <c r="N36" s="9">
        <v>10</v>
      </c>
      <c r="O36" s="81">
        <f>SUM(K36:N36)/4</f>
        <v>10</v>
      </c>
    </row>
    <row r="37" spans="1:15" ht="24.95" customHeight="1">
      <c r="A37" s="84" t="s">
        <v>53</v>
      </c>
      <c r="B37" s="199" t="s">
        <v>18</v>
      </c>
      <c r="C37" s="200"/>
      <c r="D37" s="66"/>
      <c r="E37" s="27"/>
      <c r="F37" s="9"/>
      <c r="G37" s="9"/>
      <c r="H37" s="9"/>
      <c r="I37" s="10"/>
      <c r="J37" s="8"/>
      <c r="K37" s="9">
        <v>10</v>
      </c>
      <c r="L37" s="9">
        <v>10</v>
      </c>
      <c r="M37" s="9">
        <v>10</v>
      </c>
      <c r="N37" s="9">
        <v>10</v>
      </c>
      <c r="O37" s="81">
        <f t="shared" ref="O37:O49" si="6">SUM(K37:N37)/4</f>
        <v>10</v>
      </c>
    </row>
    <row r="38" spans="1:15" ht="24.95" customHeight="1">
      <c r="A38" s="84" t="s">
        <v>53</v>
      </c>
      <c r="B38" s="199" t="s">
        <v>65</v>
      </c>
      <c r="C38" s="200"/>
      <c r="D38" s="66"/>
      <c r="E38" s="27"/>
      <c r="F38" s="9"/>
      <c r="G38" s="9"/>
      <c r="H38" s="9"/>
      <c r="I38" s="10"/>
      <c r="J38" s="8"/>
      <c r="K38" s="9">
        <v>10</v>
      </c>
      <c r="L38" s="9">
        <v>10</v>
      </c>
      <c r="M38" s="9">
        <v>10</v>
      </c>
      <c r="N38" s="9">
        <v>10</v>
      </c>
      <c r="O38" s="81">
        <f t="shared" si="6"/>
        <v>10</v>
      </c>
    </row>
    <row r="39" spans="1:15" ht="35.1" customHeight="1">
      <c r="A39" s="88" t="s">
        <v>53</v>
      </c>
      <c r="B39" s="187" t="s">
        <v>19</v>
      </c>
      <c r="C39" s="188"/>
      <c r="D39" s="66"/>
      <c r="E39" s="27"/>
      <c r="F39" s="9"/>
      <c r="G39" s="9"/>
      <c r="H39" s="9"/>
      <c r="I39" s="10"/>
      <c r="J39" s="8"/>
      <c r="K39" s="9">
        <v>10</v>
      </c>
      <c r="L39" s="9">
        <v>10</v>
      </c>
      <c r="M39" s="9">
        <v>10</v>
      </c>
      <c r="N39" s="9">
        <v>10</v>
      </c>
      <c r="O39" s="81">
        <f t="shared" si="6"/>
        <v>10</v>
      </c>
    </row>
    <row r="40" spans="1:15" ht="24.95" customHeight="1">
      <c r="A40" s="84" t="s">
        <v>53</v>
      </c>
      <c r="B40" s="199" t="s">
        <v>20</v>
      </c>
      <c r="C40" s="200"/>
      <c r="D40" s="66"/>
      <c r="E40" s="27"/>
      <c r="F40" s="9"/>
      <c r="G40" s="9"/>
      <c r="H40" s="9"/>
      <c r="I40" s="10"/>
      <c r="J40" s="8"/>
      <c r="K40" s="9">
        <v>10</v>
      </c>
      <c r="L40" s="9">
        <v>10</v>
      </c>
      <c r="M40" s="9">
        <v>10</v>
      </c>
      <c r="N40" s="9">
        <v>10</v>
      </c>
      <c r="O40" s="81">
        <f t="shared" si="6"/>
        <v>10</v>
      </c>
    </row>
    <row r="41" spans="1:15" ht="24.95" customHeight="1">
      <c r="A41" s="84" t="s">
        <v>53</v>
      </c>
      <c r="B41" s="199" t="s">
        <v>21</v>
      </c>
      <c r="C41" s="200"/>
      <c r="D41" s="66"/>
      <c r="E41" s="27"/>
      <c r="F41" s="9"/>
      <c r="G41" s="9"/>
      <c r="H41" s="9"/>
      <c r="I41" s="10"/>
      <c r="J41" s="8"/>
      <c r="K41" s="9">
        <v>10</v>
      </c>
      <c r="L41" s="9">
        <v>10</v>
      </c>
      <c r="M41" s="9">
        <v>10</v>
      </c>
      <c r="N41" s="9">
        <v>10</v>
      </c>
      <c r="O41" s="81">
        <f t="shared" si="6"/>
        <v>10</v>
      </c>
    </row>
    <row r="42" spans="1:15" ht="24.95" customHeight="1">
      <c r="A42" s="84" t="s">
        <v>53</v>
      </c>
      <c r="B42" s="199" t="s">
        <v>22</v>
      </c>
      <c r="C42" s="200"/>
      <c r="D42" s="66"/>
      <c r="E42" s="27"/>
      <c r="F42" s="9"/>
      <c r="G42" s="9"/>
      <c r="H42" s="9"/>
      <c r="I42" s="10"/>
      <c r="J42" s="8"/>
      <c r="K42" s="9">
        <v>10</v>
      </c>
      <c r="L42" s="9">
        <v>10</v>
      </c>
      <c r="M42" s="9">
        <v>10</v>
      </c>
      <c r="N42" s="9">
        <v>10</v>
      </c>
      <c r="O42" s="81">
        <f t="shared" si="6"/>
        <v>10</v>
      </c>
    </row>
    <row r="43" spans="1:15" ht="24.95" customHeight="1">
      <c r="A43" s="84" t="s">
        <v>53</v>
      </c>
      <c r="B43" s="199" t="s">
        <v>23</v>
      </c>
      <c r="C43" s="200"/>
      <c r="D43" s="66"/>
      <c r="E43" s="27"/>
      <c r="F43" s="9"/>
      <c r="G43" s="9"/>
      <c r="H43" s="9"/>
      <c r="I43" s="10"/>
      <c r="J43" s="8"/>
      <c r="K43" s="9">
        <v>10</v>
      </c>
      <c r="L43" s="9">
        <v>10</v>
      </c>
      <c r="M43" s="9">
        <v>10</v>
      </c>
      <c r="N43" s="9">
        <v>10</v>
      </c>
      <c r="O43" s="81">
        <f t="shared" si="6"/>
        <v>10</v>
      </c>
    </row>
    <row r="44" spans="1:15" ht="24.95" customHeight="1">
      <c r="A44" s="84" t="s">
        <v>53</v>
      </c>
      <c r="B44" s="199" t="s">
        <v>24</v>
      </c>
      <c r="C44" s="200"/>
      <c r="D44" s="66"/>
      <c r="E44" s="27"/>
      <c r="F44" s="9"/>
      <c r="G44" s="9"/>
      <c r="H44" s="9"/>
      <c r="I44" s="10"/>
      <c r="J44" s="8"/>
      <c r="K44" s="9">
        <v>10</v>
      </c>
      <c r="L44" s="9">
        <v>10</v>
      </c>
      <c r="M44" s="9">
        <v>10</v>
      </c>
      <c r="N44" s="9">
        <v>10</v>
      </c>
      <c r="O44" s="81">
        <f t="shared" si="6"/>
        <v>10</v>
      </c>
    </row>
    <row r="45" spans="1:15" ht="35.1" customHeight="1">
      <c r="A45" s="88" t="s">
        <v>53</v>
      </c>
      <c r="B45" s="187" t="s">
        <v>25</v>
      </c>
      <c r="C45" s="188"/>
      <c r="D45" s="66"/>
      <c r="E45" s="27"/>
      <c r="F45" s="9"/>
      <c r="G45" s="9"/>
      <c r="H45" s="9"/>
      <c r="I45" s="10"/>
      <c r="J45" s="8"/>
      <c r="K45" s="9">
        <v>10</v>
      </c>
      <c r="L45" s="9">
        <v>10</v>
      </c>
      <c r="M45" s="9">
        <v>10</v>
      </c>
      <c r="N45" s="9">
        <v>10</v>
      </c>
      <c r="O45" s="81">
        <f t="shared" si="6"/>
        <v>10</v>
      </c>
    </row>
    <row r="46" spans="1:15" ht="24.95" customHeight="1">
      <c r="A46" s="84" t="s">
        <v>53</v>
      </c>
      <c r="B46" s="199" t="s">
        <v>26</v>
      </c>
      <c r="C46" s="200"/>
      <c r="D46" s="66"/>
      <c r="E46" s="27"/>
      <c r="F46" s="9"/>
      <c r="G46" s="9"/>
      <c r="H46" s="9"/>
      <c r="I46" s="10"/>
      <c r="J46" s="8"/>
      <c r="K46" s="9">
        <v>10</v>
      </c>
      <c r="L46" s="9">
        <v>10</v>
      </c>
      <c r="M46" s="9">
        <v>10</v>
      </c>
      <c r="N46" s="9">
        <v>10</v>
      </c>
      <c r="O46" s="81">
        <f t="shared" si="6"/>
        <v>10</v>
      </c>
    </row>
    <row r="47" spans="1:15" ht="24.95" customHeight="1">
      <c r="A47" s="84" t="s">
        <v>53</v>
      </c>
      <c r="B47" s="199" t="s">
        <v>27</v>
      </c>
      <c r="C47" s="200"/>
      <c r="D47" s="66"/>
      <c r="E47" s="27"/>
      <c r="F47" s="9"/>
      <c r="G47" s="9"/>
      <c r="H47" s="9"/>
      <c r="I47" s="10"/>
      <c r="J47" s="8"/>
      <c r="K47" s="9">
        <v>10</v>
      </c>
      <c r="L47" s="9">
        <v>10</v>
      </c>
      <c r="M47" s="9">
        <v>10</v>
      </c>
      <c r="N47" s="9">
        <v>10</v>
      </c>
      <c r="O47" s="81">
        <f t="shared" si="6"/>
        <v>10</v>
      </c>
    </row>
    <row r="48" spans="1:15" ht="24.95" customHeight="1">
      <c r="A48" s="84" t="s">
        <v>53</v>
      </c>
      <c r="B48" s="199" t="s">
        <v>64</v>
      </c>
      <c r="C48" s="200"/>
      <c r="D48" s="66"/>
      <c r="E48" s="27"/>
      <c r="F48" s="9"/>
      <c r="G48" s="9"/>
      <c r="H48" s="9"/>
      <c r="I48" s="10"/>
      <c r="J48" s="8"/>
      <c r="K48" s="9">
        <v>10</v>
      </c>
      <c r="L48" s="9">
        <v>10</v>
      </c>
      <c r="M48" s="9">
        <v>10</v>
      </c>
      <c r="N48" s="9">
        <v>10</v>
      </c>
      <c r="O48" s="81">
        <f t="shared" si="6"/>
        <v>10</v>
      </c>
    </row>
    <row r="49" spans="1:15" ht="24.95" customHeight="1" thickBot="1">
      <c r="A49" s="84" t="s">
        <v>53</v>
      </c>
      <c r="B49" s="185" t="s">
        <v>66</v>
      </c>
      <c r="C49" s="186"/>
      <c r="D49" s="65"/>
      <c r="E49" s="27"/>
      <c r="F49" s="9"/>
      <c r="G49" s="9"/>
      <c r="H49" s="9"/>
      <c r="I49" s="10"/>
      <c r="J49" s="8"/>
      <c r="K49" s="9">
        <v>10</v>
      </c>
      <c r="L49" s="9">
        <v>10</v>
      </c>
      <c r="M49" s="9">
        <v>10</v>
      </c>
      <c r="N49" s="9">
        <v>10</v>
      </c>
      <c r="O49" s="81">
        <f t="shared" si="6"/>
        <v>10</v>
      </c>
    </row>
    <row r="50" spans="1:15" ht="15.75" thickBot="1">
      <c r="A50" s="190" t="s">
        <v>108</v>
      </c>
      <c r="B50" s="191"/>
      <c r="C50" s="191"/>
      <c r="D50" s="63"/>
      <c r="E50" s="24"/>
      <c r="F50" s="12"/>
      <c r="G50" s="12"/>
      <c r="H50" s="9"/>
      <c r="I50" s="10"/>
      <c r="J50" s="8"/>
      <c r="K50" s="143">
        <f>SUM(K36:K49)</f>
        <v>140</v>
      </c>
      <c r="L50" s="143">
        <f t="shared" ref="L50:O50" si="7">SUM(L36:L49)</f>
        <v>140</v>
      </c>
      <c r="M50" s="143">
        <f t="shared" si="7"/>
        <v>140</v>
      </c>
      <c r="N50" s="143">
        <f t="shared" si="7"/>
        <v>140</v>
      </c>
      <c r="O50" s="144">
        <f t="shared" si="7"/>
        <v>140</v>
      </c>
    </row>
    <row r="51" spans="1:15" ht="15">
      <c r="A51" s="128"/>
      <c r="B51" s="129"/>
      <c r="C51" s="129"/>
      <c r="D51" s="130"/>
      <c r="E51" s="24"/>
      <c r="F51" s="12"/>
      <c r="G51" s="12"/>
      <c r="H51" s="9"/>
      <c r="I51" s="10"/>
      <c r="J51" s="8"/>
      <c r="K51" s="123"/>
      <c r="L51" s="123"/>
      <c r="M51" s="123"/>
      <c r="N51" s="123"/>
      <c r="O51" s="124"/>
    </row>
    <row r="52" spans="1:15" ht="39.950000000000003" customHeight="1">
      <c r="A52" s="197" t="s">
        <v>113</v>
      </c>
      <c r="B52" s="198"/>
      <c r="C52" s="198"/>
      <c r="D52" s="68"/>
      <c r="E52" s="25"/>
      <c r="F52" s="12"/>
      <c r="G52" s="12"/>
      <c r="H52" s="9"/>
      <c r="I52" s="13"/>
      <c r="J52" s="14"/>
      <c r="K52" s="47"/>
      <c r="L52" s="46"/>
      <c r="M52" s="46"/>
      <c r="N52" s="46"/>
      <c r="O52" s="82"/>
    </row>
    <row r="53" spans="1:15" ht="54.95" customHeight="1">
      <c r="A53" s="89" t="s">
        <v>55</v>
      </c>
      <c r="B53" s="187" t="s">
        <v>67</v>
      </c>
      <c r="C53" s="188"/>
      <c r="D53" s="60"/>
      <c r="E53" s="27"/>
      <c r="F53" s="9"/>
      <c r="G53" s="9"/>
      <c r="H53" s="9"/>
      <c r="I53" s="10"/>
      <c r="J53" s="8"/>
      <c r="K53" s="9">
        <v>10</v>
      </c>
      <c r="L53" s="9">
        <v>10</v>
      </c>
      <c r="M53" s="9">
        <v>10</v>
      </c>
      <c r="N53" s="9">
        <v>10</v>
      </c>
      <c r="O53" s="81">
        <f>SUM(K53:N53)/4</f>
        <v>10</v>
      </c>
    </row>
    <row r="54" spans="1:15" ht="24.95" customHeight="1">
      <c r="A54" s="84" t="s">
        <v>53</v>
      </c>
      <c r="B54" s="187" t="s">
        <v>68</v>
      </c>
      <c r="C54" s="188"/>
      <c r="D54" s="60"/>
      <c r="E54" s="27"/>
      <c r="F54" s="9"/>
      <c r="G54" s="9"/>
      <c r="H54" s="9"/>
      <c r="I54" s="10"/>
      <c r="J54" s="8"/>
      <c r="K54" s="9">
        <v>10</v>
      </c>
      <c r="L54" s="9">
        <v>10</v>
      </c>
      <c r="M54" s="9">
        <v>10</v>
      </c>
      <c r="N54" s="9">
        <v>10</v>
      </c>
      <c r="O54" s="81">
        <f t="shared" ref="O54:O56" si="8">SUM(K54:N54)/4</f>
        <v>10</v>
      </c>
    </row>
    <row r="55" spans="1:15" ht="45" customHeight="1">
      <c r="A55" s="85" t="s">
        <v>57</v>
      </c>
      <c r="B55" s="187" t="s">
        <v>69</v>
      </c>
      <c r="C55" s="188"/>
      <c r="D55" s="60"/>
      <c r="E55" s="27"/>
      <c r="F55" s="9"/>
      <c r="G55" s="9"/>
      <c r="H55" s="9"/>
      <c r="I55" s="10"/>
      <c r="J55" s="8"/>
      <c r="K55" s="9">
        <v>10</v>
      </c>
      <c r="L55" s="9">
        <v>10</v>
      </c>
      <c r="M55" s="9">
        <v>10</v>
      </c>
      <c r="N55" s="9">
        <v>10</v>
      </c>
      <c r="O55" s="81">
        <f t="shared" si="8"/>
        <v>10</v>
      </c>
    </row>
    <row r="56" spans="1:15" ht="35.1" customHeight="1" thickBot="1">
      <c r="A56" s="85" t="s">
        <v>54</v>
      </c>
      <c r="B56" s="185" t="s">
        <v>28</v>
      </c>
      <c r="C56" s="186"/>
      <c r="D56" s="61"/>
      <c r="E56" s="27"/>
      <c r="F56" s="9"/>
      <c r="G56" s="9"/>
      <c r="H56" s="9"/>
      <c r="I56" s="10"/>
      <c r="J56" s="8"/>
      <c r="K56" s="9">
        <v>10</v>
      </c>
      <c r="L56" s="9">
        <v>10</v>
      </c>
      <c r="M56" s="9">
        <v>10</v>
      </c>
      <c r="N56" s="9">
        <v>10</v>
      </c>
      <c r="O56" s="81">
        <f t="shared" si="8"/>
        <v>10</v>
      </c>
    </row>
    <row r="57" spans="1:15" ht="20.100000000000001" customHeight="1" thickBot="1">
      <c r="A57" s="190" t="s">
        <v>108</v>
      </c>
      <c r="B57" s="191"/>
      <c r="C57" s="191"/>
      <c r="D57" s="64"/>
      <c r="E57" s="25"/>
      <c r="F57" s="12"/>
      <c r="G57" s="12"/>
      <c r="H57" s="9"/>
      <c r="I57" s="10"/>
      <c r="J57" s="8"/>
      <c r="K57" s="143">
        <f>SUM(K53:K56)</f>
        <v>40</v>
      </c>
      <c r="L57" s="143">
        <f t="shared" ref="L57:O57" si="9">SUM(L53:L56)</f>
        <v>40</v>
      </c>
      <c r="M57" s="143">
        <f t="shared" si="9"/>
        <v>40</v>
      </c>
      <c r="N57" s="143">
        <f t="shared" si="9"/>
        <v>40</v>
      </c>
      <c r="O57" s="144">
        <f t="shared" si="9"/>
        <v>40</v>
      </c>
    </row>
    <row r="58" spans="1:15" ht="20.100000000000001" customHeight="1" thickBot="1">
      <c r="A58" s="145"/>
      <c r="B58" s="146"/>
      <c r="C58" s="146"/>
      <c r="D58" s="67"/>
      <c r="E58" s="25"/>
      <c r="F58" s="12"/>
      <c r="G58" s="12"/>
      <c r="H58" s="9"/>
      <c r="I58" s="10"/>
      <c r="J58" s="8"/>
      <c r="K58" s="147"/>
      <c r="L58" s="147"/>
      <c r="M58" s="147"/>
      <c r="N58" s="147"/>
      <c r="O58" s="148"/>
    </row>
    <row r="59" spans="1:15" ht="20.100000000000001" customHeight="1" thickBot="1">
      <c r="A59" s="90" t="s">
        <v>4</v>
      </c>
      <c r="B59" s="189" t="s">
        <v>115</v>
      </c>
      <c r="C59" s="189"/>
      <c r="D59" s="73">
        <v>0.6</v>
      </c>
      <c r="E59" s="25"/>
      <c r="F59" s="12"/>
      <c r="G59" s="12"/>
      <c r="H59" s="9"/>
      <c r="I59" s="10"/>
      <c r="J59" s="8"/>
      <c r="K59" s="143">
        <f>(K13+K20+K30+K50+K57)*4</f>
        <v>1440</v>
      </c>
      <c r="L59" s="143">
        <f t="shared" ref="L59:O59" si="10">(L13+L20+L30+L50+L57)*4</f>
        <v>1440</v>
      </c>
      <c r="M59" s="143">
        <f t="shared" si="10"/>
        <v>1440</v>
      </c>
      <c r="N59" s="143">
        <f t="shared" si="10"/>
        <v>1440</v>
      </c>
      <c r="O59" s="144">
        <f t="shared" si="10"/>
        <v>1440</v>
      </c>
    </row>
    <row r="60" spans="1:15" ht="20.100000000000001" customHeight="1">
      <c r="A60" s="202"/>
      <c r="B60" s="203"/>
      <c r="C60" s="203"/>
      <c r="D60" s="69"/>
      <c r="E60" s="24"/>
      <c r="F60" s="12"/>
      <c r="G60" s="12"/>
      <c r="H60" s="12"/>
      <c r="I60" s="10"/>
      <c r="J60" s="8"/>
      <c r="K60" s="46"/>
      <c r="L60" s="46"/>
      <c r="M60" s="46"/>
      <c r="N60" s="46"/>
      <c r="O60" s="82"/>
    </row>
    <row r="61" spans="1:15" ht="20.100000000000001" customHeight="1">
      <c r="A61" s="90" t="s">
        <v>29</v>
      </c>
      <c r="B61" s="195" t="s">
        <v>95</v>
      </c>
      <c r="C61" s="195"/>
      <c r="D61" s="70">
        <v>0.1</v>
      </c>
      <c r="E61" s="22"/>
      <c r="F61" s="12"/>
      <c r="G61" s="12"/>
      <c r="H61" s="12"/>
      <c r="I61" s="17"/>
      <c r="J61" s="18"/>
      <c r="K61" s="46">
        <v>240</v>
      </c>
      <c r="L61" s="46">
        <v>240</v>
      </c>
      <c r="M61" s="46">
        <v>240</v>
      </c>
      <c r="N61" s="46">
        <v>240</v>
      </c>
      <c r="O61" s="82">
        <f>SUM(K61:N61)/4</f>
        <v>240</v>
      </c>
    </row>
    <row r="62" spans="1:15" ht="15">
      <c r="A62" s="91"/>
      <c r="B62" s="78" t="s">
        <v>6</v>
      </c>
      <c r="C62" s="92" t="s">
        <v>97</v>
      </c>
      <c r="D62" s="70"/>
      <c r="E62" s="22"/>
      <c r="F62" s="12"/>
      <c r="G62" s="12"/>
      <c r="H62" s="12"/>
      <c r="I62" s="17"/>
      <c r="J62" s="18"/>
      <c r="K62" s="46"/>
      <c r="L62" s="46"/>
      <c r="M62" s="46"/>
      <c r="N62" s="46"/>
      <c r="O62" s="82"/>
    </row>
    <row r="63" spans="1:15" ht="15">
      <c r="A63" s="91"/>
      <c r="B63" s="78" t="s">
        <v>6</v>
      </c>
      <c r="C63" s="92" t="s">
        <v>96</v>
      </c>
      <c r="D63" s="70"/>
      <c r="E63" s="22"/>
      <c r="F63" s="12"/>
      <c r="G63" s="12"/>
      <c r="H63" s="12"/>
      <c r="I63" s="17"/>
      <c r="J63" s="18"/>
      <c r="K63" s="46"/>
      <c r="L63" s="46"/>
      <c r="M63" s="46"/>
      <c r="N63" s="46"/>
      <c r="O63" s="82"/>
    </row>
    <row r="64" spans="1:15" ht="15">
      <c r="A64" s="90" t="s">
        <v>30</v>
      </c>
      <c r="B64" s="195" t="s">
        <v>114</v>
      </c>
      <c r="C64" s="195"/>
      <c r="D64" s="70">
        <v>0.15</v>
      </c>
      <c r="E64" s="22"/>
      <c r="F64" s="12"/>
      <c r="G64" s="12"/>
      <c r="H64" s="12"/>
      <c r="I64" s="10"/>
      <c r="J64" s="8"/>
      <c r="K64" s="46">
        <v>360</v>
      </c>
      <c r="L64" s="46">
        <v>360</v>
      </c>
      <c r="M64" s="46">
        <v>360</v>
      </c>
      <c r="N64" s="46">
        <v>360</v>
      </c>
      <c r="O64" s="82">
        <f>SUM(K64:N64)/4</f>
        <v>360</v>
      </c>
    </row>
    <row r="65" spans="1:15" ht="15">
      <c r="A65" s="90"/>
      <c r="B65" s="78" t="s">
        <v>6</v>
      </c>
      <c r="C65" s="92" t="s">
        <v>116</v>
      </c>
      <c r="D65" s="70"/>
      <c r="E65" s="22"/>
      <c r="F65" s="12"/>
      <c r="G65" s="12"/>
      <c r="H65" s="12"/>
      <c r="I65" s="10"/>
      <c r="J65" s="8"/>
      <c r="K65" s="46"/>
      <c r="L65" s="46"/>
      <c r="M65" s="46"/>
      <c r="N65" s="46"/>
      <c r="O65" s="82"/>
    </row>
    <row r="66" spans="1:15" ht="15">
      <c r="A66" s="90" t="s">
        <v>31</v>
      </c>
      <c r="B66" s="196" t="s">
        <v>98</v>
      </c>
      <c r="C66" s="196"/>
      <c r="D66" s="79">
        <v>7.4999999999999997E-2</v>
      </c>
      <c r="E66" s="22"/>
      <c r="F66" s="12"/>
      <c r="G66" s="12"/>
      <c r="H66" s="12"/>
      <c r="I66" s="10"/>
      <c r="J66" s="8"/>
      <c r="K66" s="46">
        <v>180</v>
      </c>
      <c r="L66" s="46">
        <v>180</v>
      </c>
      <c r="M66" s="46">
        <v>180</v>
      </c>
      <c r="N66" s="46">
        <v>180</v>
      </c>
      <c r="O66" s="82">
        <f>SUM(K66:N66)/4</f>
        <v>180</v>
      </c>
    </row>
    <row r="67" spans="1:15" ht="15">
      <c r="A67" s="93"/>
      <c r="B67" s="78" t="s">
        <v>6</v>
      </c>
      <c r="C67" s="92" t="s">
        <v>48</v>
      </c>
      <c r="D67" s="79"/>
      <c r="E67" s="22"/>
      <c r="F67" s="12"/>
      <c r="G67" s="12"/>
      <c r="H67" s="12"/>
      <c r="I67" s="10"/>
      <c r="J67" s="8"/>
      <c r="K67" s="46"/>
      <c r="L67" s="46"/>
      <c r="M67" s="46"/>
      <c r="N67" s="46"/>
      <c r="O67" s="82"/>
    </row>
    <row r="68" spans="1:15" ht="15">
      <c r="A68" s="93"/>
      <c r="B68" s="78" t="s">
        <v>6</v>
      </c>
      <c r="C68" s="92" t="s">
        <v>100</v>
      </c>
      <c r="D68" s="79"/>
      <c r="E68" s="22"/>
      <c r="F68" s="12"/>
      <c r="G68" s="12"/>
      <c r="H68" s="12"/>
      <c r="I68" s="10"/>
      <c r="J68" s="8"/>
      <c r="K68" s="46"/>
      <c r="L68" s="46"/>
      <c r="M68" s="46"/>
      <c r="N68" s="46"/>
      <c r="O68" s="82"/>
    </row>
    <row r="69" spans="1:15" ht="15">
      <c r="A69" s="90" t="s">
        <v>32</v>
      </c>
      <c r="B69" s="196" t="s">
        <v>99</v>
      </c>
      <c r="C69" s="196"/>
      <c r="D69" s="79">
        <v>7.4999999999999997E-2</v>
      </c>
      <c r="E69" s="22"/>
      <c r="F69" s="12"/>
      <c r="G69" s="12"/>
      <c r="H69" s="12"/>
      <c r="I69" s="10"/>
      <c r="J69" s="8"/>
      <c r="K69" s="46">
        <v>180</v>
      </c>
      <c r="L69" s="46">
        <v>180</v>
      </c>
      <c r="M69" s="46">
        <v>180</v>
      </c>
      <c r="N69" s="46">
        <v>180</v>
      </c>
      <c r="O69" s="82">
        <f>SUM(K69:N69)/4</f>
        <v>180</v>
      </c>
    </row>
    <row r="70" spans="1:15" ht="15">
      <c r="A70" s="93"/>
      <c r="B70" s="78" t="s">
        <v>6</v>
      </c>
      <c r="C70" s="92" t="s">
        <v>49</v>
      </c>
      <c r="D70" s="71"/>
      <c r="E70" s="22"/>
      <c r="F70" s="12"/>
      <c r="G70" s="12"/>
      <c r="H70" s="12"/>
      <c r="I70" s="10"/>
      <c r="J70" s="8"/>
      <c r="K70" s="46"/>
      <c r="L70" s="46"/>
      <c r="M70" s="46"/>
      <c r="N70" s="46"/>
      <c r="O70" s="82"/>
    </row>
    <row r="71" spans="1:15" ht="15">
      <c r="A71" s="131"/>
      <c r="B71" s="78" t="s">
        <v>6</v>
      </c>
      <c r="C71" s="92" t="s">
        <v>102</v>
      </c>
      <c r="D71" s="132"/>
      <c r="E71" s="133"/>
      <c r="F71" s="134"/>
      <c r="G71" s="134"/>
      <c r="H71" s="134"/>
      <c r="I71" s="135"/>
      <c r="J71" s="136"/>
      <c r="K71" s="137"/>
      <c r="L71" s="137"/>
      <c r="M71" s="137"/>
      <c r="N71" s="137"/>
      <c r="O71" s="138"/>
    </row>
    <row r="72" spans="1:15" ht="24.95" customHeight="1" thickBot="1">
      <c r="A72" s="192" t="s">
        <v>101</v>
      </c>
      <c r="B72" s="193"/>
      <c r="C72" s="193"/>
      <c r="D72" s="94"/>
      <c r="E72" s="95"/>
      <c r="F72" s="96"/>
      <c r="G72" s="96"/>
      <c r="H72" s="96"/>
      <c r="I72" s="97"/>
      <c r="J72" s="98"/>
      <c r="K72" s="152">
        <f>K59+K61+K64+K66+K69</f>
        <v>2400</v>
      </c>
      <c r="L72" s="152">
        <f t="shared" ref="L72:N72" si="11">L59+L61+L64+L66+L69</f>
        <v>2400</v>
      </c>
      <c r="M72" s="152">
        <f t="shared" si="11"/>
        <v>2400</v>
      </c>
      <c r="N72" s="152">
        <f t="shared" si="11"/>
        <v>2400</v>
      </c>
      <c r="O72" s="149">
        <f>O59+O61+O64+O66+O69</f>
        <v>2400</v>
      </c>
    </row>
    <row r="73" spans="1:15" ht="15" thickBot="1">
      <c r="D73" s="72"/>
      <c r="E73" s="153"/>
      <c r="F73" s="155"/>
      <c r="G73" s="155"/>
      <c r="H73" s="155"/>
      <c r="I73" s="156"/>
      <c r="J73" s="154"/>
    </row>
    <row r="74" spans="1:15" ht="21" thickBot="1">
      <c r="A74" s="157"/>
      <c r="B74" s="157"/>
      <c r="C74" s="158"/>
      <c r="D74" s="72"/>
      <c r="E74" s="159"/>
      <c r="F74" s="160"/>
      <c r="G74" s="160"/>
      <c r="H74" s="160"/>
      <c r="I74" s="161" t="s">
        <v>117</v>
      </c>
      <c r="J74" s="162"/>
      <c r="K74" s="163">
        <f>K72/24</f>
        <v>100</v>
      </c>
      <c r="L74" s="163">
        <f t="shared" ref="L74:O74" si="12">L72/24</f>
        <v>100</v>
      </c>
      <c r="M74" s="163">
        <f t="shared" si="12"/>
        <v>100</v>
      </c>
      <c r="N74" s="163">
        <f t="shared" si="12"/>
        <v>100</v>
      </c>
      <c r="O74" s="164">
        <f t="shared" si="12"/>
        <v>100</v>
      </c>
    </row>
    <row r="75" spans="1:15" ht="14.25">
      <c r="D75" s="72"/>
    </row>
    <row r="76" spans="1:15" ht="14.25">
      <c r="D76" s="72"/>
    </row>
    <row r="77" spans="1:15" ht="14.25">
      <c r="D77" s="72"/>
    </row>
    <row r="78" spans="1:15" ht="14.25">
      <c r="D78" s="72"/>
    </row>
    <row r="79" spans="1:15" ht="14.25">
      <c r="D79" s="72"/>
    </row>
    <row r="80" spans="1:15" ht="14.25">
      <c r="D80" s="72"/>
    </row>
    <row r="81" spans="4:4" ht="14.25">
      <c r="D81" s="72"/>
    </row>
    <row r="82" spans="4:4" ht="14.25">
      <c r="D82" s="72"/>
    </row>
    <row r="83" spans="4:4" ht="14.25">
      <c r="D83" s="72"/>
    </row>
    <row r="84" spans="4:4" ht="14.25">
      <c r="D84" s="72"/>
    </row>
    <row r="85" spans="4:4" ht="14.25">
      <c r="D85" s="72"/>
    </row>
    <row r="86" spans="4:4" ht="14.25">
      <c r="D86" s="72"/>
    </row>
    <row r="87" spans="4:4" ht="14.25">
      <c r="D87" s="72"/>
    </row>
    <row r="88" spans="4:4" ht="14.25">
      <c r="D88" s="72"/>
    </row>
    <row r="89" spans="4:4" ht="14.25">
      <c r="D89" s="72"/>
    </row>
    <row r="90" spans="4:4" ht="14.25">
      <c r="D90" s="72"/>
    </row>
    <row r="91" spans="4:4" ht="14.25">
      <c r="D91" s="72"/>
    </row>
    <row r="92" spans="4:4" ht="14.25">
      <c r="D92" s="72"/>
    </row>
    <row r="93" spans="4:4" ht="14.25">
      <c r="D93" s="72"/>
    </row>
    <row r="94" spans="4:4" ht="14.25">
      <c r="D94" s="72"/>
    </row>
    <row r="95" spans="4:4" ht="14.25">
      <c r="D95" s="72"/>
    </row>
    <row r="96" spans="4:4" ht="14.25">
      <c r="D96" s="72"/>
    </row>
    <row r="97" spans="4:4" ht="14.25">
      <c r="D97" s="72"/>
    </row>
    <row r="98" spans="4:4" ht="14.25">
      <c r="D98" s="72"/>
    </row>
    <row r="99" spans="4:4" ht="14.25">
      <c r="D99" s="72"/>
    </row>
    <row r="100" spans="4:4" ht="14.25">
      <c r="D100" s="72"/>
    </row>
    <row r="101" spans="4:4" ht="14.25">
      <c r="D101" s="72"/>
    </row>
  </sheetData>
  <mergeCells count="56">
    <mergeCell ref="B4:C4"/>
    <mergeCell ref="B11:C11"/>
    <mergeCell ref="B12:C12"/>
    <mergeCell ref="A5:C5"/>
    <mergeCell ref="B6:C6"/>
    <mergeCell ref="B7:C7"/>
    <mergeCell ref="B8:C8"/>
    <mergeCell ref="B9:C9"/>
    <mergeCell ref="B10:C10"/>
    <mergeCell ref="A1:O1"/>
    <mergeCell ref="A60:C60"/>
    <mergeCell ref="A35:C35"/>
    <mergeCell ref="B36:C36"/>
    <mergeCell ref="B37:C37"/>
    <mergeCell ref="B47:C47"/>
    <mergeCell ref="B48:C48"/>
    <mergeCell ref="B43:C43"/>
    <mergeCell ref="B28:C28"/>
    <mergeCell ref="A20:C20"/>
    <mergeCell ref="A22:C22"/>
    <mergeCell ref="B23:C23"/>
    <mergeCell ref="B24:C24"/>
    <mergeCell ref="A15:C15"/>
    <mergeCell ref="B16:C16"/>
    <mergeCell ref="B42:C42"/>
    <mergeCell ref="B2:C2"/>
    <mergeCell ref="B61:C61"/>
    <mergeCell ref="B64:C64"/>
    <mergeCell ref="B66:C66"/>
    <mergeCell ref="B69:C69"/>
    <mergeCell ref="A52:C52"/>
    <mergeCell ref="B53:C53"/>
    <mergeCell ref="B54:C54"/>
    <mergeCell ref="B55:C55"/>
    <mergeCell ref="B56:C56"/>
    <mergeCell ref="A57:C57"/>
    <mergeCell ref="B45:C45"/>
    <mergeCell ref="B46:C46"/>
    <mergeCell ref="A50:C50"/>
    <mergeCell ref="B44:C44"/>
    <mergeCell ref="B38:C38"/>
    <mergeCell ref="B49:C49"/>
    <mergeCell ref="B17:C17"/>
    <mergeCell ref="B59:C59"/>
    <mergeCell ref="A13:C13"/>
    <mergeCell ref="A72:C72"/>
    <mergeCell ref="B29:C29"/>
    <mergeCell ref="A30:C30"/>
    <mergeCell ref="B19:C19"/>
    <mergeCell ref="B39:C39"/>
    <mergeCell ref="B40:C40"/>
    <mergeCell ref="B41:C41"/>
    <mergeCell ref="B26:C26"/>
    <mergeCell ref="B18:C18"/>
    <mergeCell ref="B27:C27"/>
    <mergeCell ref="B25:C25"/>
  </mergeCells>
  <printOptions horizontalCentered="1"/>
  <pageMargins left="0.15" right="0.15" top="0.25" bottom="0.25" header="0.25" footer="0.25"/>
  <pageSetup paperSize="3"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Initial Evaluation</vt:lpstr>
      <vt:lpstr> Technical Requirements Eval.</vt:lpstr>
      <vt:lpstr>' Technical Requirements Eval.'!Print_Area</vt:lpstr>
      <vt:lpstr>'Initial Evaluation'!Print_Area</vt:lpstr>
      <vt:lpstr>' Technical Requirements Eval.'!Print_Titles</vt:lpstr>
      <vt:lpstr>'Initial Evaluation'!Print_Titles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Christa Free</cp:lastModifiedBy>
  <cp:lastPrinted>2019-04-17T18:24:45Z</cp:lastPrinted>
  <dcterms:created xsi:type="dcterms:W3CDTF">2018-10-07T15:54:56Z</dcterms:created>
  <dcterms:modified xsi:type="dcterms:W3CDTF">2019-11-26T14:46:39Z</dcterms:modified>
</cp:coreProperties>
</file>